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mai-liis.kopper\Documents\"/>
    </mc:Choice>
  </mc:AlternateContent>
  <xr:revisionPtr revIDLastSave="0" documentId="13_ncr:1_{97445B6E-3CAB-4702-956D-D0FA484F0E10}" xr6:coauthVersionLast="47" xr6:coauthVersionMax="47" xr10:uidLastSave="{00000000-0000-0000-0000-000000000000}"/>
  <bookViews>
    <workbookView xWindow="-108" yWindow="-108" windowWidth="23256" windowHeight="12456" firstSheet="1" activeTab="1" xr2:uid="{E0697D64-4A23-4007-BB02-19D69CBB090B}"/>
  </bookViews>
  <sheets>
    <sheet name="Indikaatorpuu" sheetId="7" state="hidden" r:id="rId1"/>
    <sheet name="Indikaatorpuu ja juhend" sheetId="9" r:id="rId2"/>
    <sheet name="Ühiselt indikaatorid " sheetId="10" r:id="rId3"/>
    <sheet name=" KOKKUVÕTE (ühiselt)" sheetId="11" r:id="rId4"/>
    <sheet name="Individuaalselt indikaatorid" sheetId="1" r:id="rId5"/>
    <sheet name=" KOKKUVÕTE (individuaalselt)" sheetId="5" r:id="rId6"/>
  </sheets>
  <definedNames>
    <definedName name="_xlnm.Print_Area" localSheetId="1">'Indikaatorpuu ja juhend'!$A$1:$A$8</definedName>
    <definedName name="_xlnm.Print_Area" localSheetId="4">'Individuaalselt indikaatorid'!$A$1:$U$68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0" l="1"/>
  <c r="R51" i="1"/>
  <c r="B27" i="5"/>
  <c r="B43" i="11"/>
  <c r="A43" i="11"/>
  <c r="B41" i="11"/>
  <c r="A41" i="11"/>
  <c r="B39" i="11"/>
  <c r="A39" i="11"/>
  <c r="B37" i="11"/>
  <c r="A37" i="11"/>
  <c r="B33" i="11"/>
  <c r="B29" i="11"/>
  <c r="B27" i="11"/>
  <c r="B18" i="11"/>
  <c r="A18" i="11"/>
  <c r="B16" i="11"/>
  <c r="A16" i="11"/>
  <c r="B14" i="11"/>
  <c r="B12" i="11"/>
  <c r="A14" i="11"/>
  <c r="A12" i="11"/>
  <c r="D9" i="10"/>
  <c r="D16" i="10"/>
  <c r="D26" i="10"/>
  <c r="D33" i="10"/>
  <c r="D43" i="10"/>
  <c r="D60" i="10"/>
  <c r="D67" i="10"/>
  <c r="D68" i="10"/>
  <c r="D59" i="10"/>
  <c r="D58" i="10"/>
  <c r="B31" i="11" s="1"/>
  <c r="D52" i="10"/>
  <c r="D51" i="10"/>
  <c r="D19" i="10"/>
  <c r="D20" i="10"/>
  <c r="D22" i="10" s="1"/>
  <c r="D66" i="10"/>
  <c r="D65" i="10"/>
  <c r="D64" i="10"/>
  <c r="D63" i="10"/>
  <c r="D57" i="10"/>
  <c r="D56" i="10"/>
  <c r="D50" i="10"/>
  <c r="D49" i="10"/>
  <c r="D48" i="10"/>
  <c r="D47" i="10"/>
  <c r="D46" i="10"/>
  <c r="D42" i="10"/>
  <c r="D41" i="10"/>
  <c r="D40" i="10"/>
  <c r="D39" i="10"/>
  <c r="D38" i="10"/>
  <c r="D37" i="10"/>
  <c r="D32" i="10"/>
  <c r="D31" i="10"/>
  <c r="D30" i="10"/>
  <c r="D29" i="10"/>
  <c r="D25" i="10"/>
  <c r="D24" i="10"/>
  <c r="D23" i="10"/>
  <c r="D21" i="10"/>
  <c r="D15" i="10"/>
  <c r="D14" i="10"/>
  <c r="D13" i="10"/>
  <c r="D12" i="10"/>
  <c r="D8" i="10"/>
  <c r="D7" i="10"/>
  <c r="D6" i="10"/>
  <c r="D5" i="10"/>
  <c r="R58" i="1"/>
  <c r="B31" i="5" s="1"/>
  <c r="A12" i="5"/>
  <c r="R64" i="1"/>
  <c r="R65" i="1"/>
  <c r="R66" i="1"/>
  <c r="R67" i="1"/>
  <c r="R63" i="1"/>
  <c r="R57" i="1"/>
  <c r="R56" i="1"/>
  <c r="R47" i="1"/>
  <c r="R48" i="1"/>
  <c r="R49" i="1"/>
  <c r="R50" i="1"/>
  <c r="R46" i="1"/>
  <c r="R38" i="1"/>
  <c r="R39" i="1"/>
  <c r="R40" i="1"/>
  <c r="R41" i="1"/>
  <c r="R42" i="1"/>
  <c r="R37" i="1"/>
  <c r="R30" i="1"/>
  <c r="R31" i="1"/>
  <c r="R32" i="1"/>
  <c r="R29" i="1"/>
  <c r="R20" i="1"/>
  <c r="R21" i="1"/>
  <c r="R22" i="1"/>
  <c r="R23" i="1"/>
  <c r="R24" i="1"/>
  <c r="R25" i="1"/>
  <c r="R19" i="1"/>
  <c r="R12" i="1"/>
  <c r="R14" i="1"/>
  <c r="R15" i="1"/>
  <c r="R5" i="1"/>
  <c r="R6" i="1"/>
  <c r="R7" i="1"/>
  <c r="R8" i="1"/>
  <c r="R13" i="1"/>
  <c r="R59" i="1"/>
  <c r="B33" i="5" s="1"/>
  <c r="B43" i="5"/>
  <c r="A43" i="5"/>
  <c r="B41" i="5"/>
  <c r="A41" i="5"/>
  <c r="B39" i="5"/>
  <c r="A39" i="5"/>
  <c r="B37" i="5"/>
  <c r="A37" i="5"/>
  <c r="E63" i="10" l="1"/>
  <c r="B25" i="11" s="1"/>
  <c r="E56" i="10"/>
  <c r="B24" i="11" s="1"/>
  <c r="E46" i="10"/>
  <c r="B23" i="11" s="1"/>
  <c r="E37" i="10"/>
  <c r="B22" i="11" s="1"/>
  <c r="E29" i="10"/>
  <c r="B9" i="11" s="1"/>
  <c r="E19" i="10"/>
  <c r="B8" i="11" s="1"/>
  <c r="E12" i="10"/>
  <c r="B7" i="11" s="1"/>
  <c r="E5" i="10"/>
  <c r="B6" i="11" s="1"/>
  <c r="R52" i="1"/>
  <c r="B29" i="5" s="1"/>
  <c r="S5" i="1"/>
  <c r="B6" i="5" s="1"/>
  <c r="B18" i="5"/>
  <c r="A18" i="5"/>
  <c r="B16" i="5"/>
  <c r="A16" i="5"/>
  <c r="B14" i="5"/>
  <c r="A14" i="5"/>
  <c r="B12" i="5"/>
  <c r="S12" i="1"/>
  <c r="B7" i="5" s="1"/>
  <c r="S63" i="1"/>
  <c r="B25" i="5" s="1"/>
  <c r="S46" i="1"/>
  <c r="B23" i="5" s="1"/>
  <c r="S37" i="1"/>
  <c r="S29" i="1"/>
  <c r="B9" i="5" s="1"/>
  <c r="S19" i="1"/>
  <c r="B8" i="5" s="1"/>
  <c r="S56" i="1"/>
  <c r="B24" i="5" s="1"/>
  <c r="B2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tc={06D98313-45D8-40DB-8F98-52CF8CC3396E}</author>
    <author>tc={03483D5B-3F0B-452F-83C7-37EDC96423B0}</author>
    <author>tc={5F04AD3A-0F23-4C52-B3F8-AFD077B7E763}</author>
    <author>tc={30A2A9C8-20AE-4569-868F-885B51F3F60A}</author>
    <author>tc={5F013ED8-7828-49A5-ABA2-8FF1C73E1835}</author>
    <author>tc={441B29F0-AE25-4FB6-9333-FC712D0D6525}</author>
    <author>tc={F61B023B-4CF6-4365-864C-1F498E327E9F}</author>
    <author>tc={EE4CEDA2-E993-47AE-B528-0B343EA00776}</author>
  </authors>
  <commentList>
    <comment ref="D1" authorId="0" shapeId="0" xr:uid="{06D98313-45D8-40DB-8F98-52CF8CC3396E}">
      <text>
        <t>[Threaded comment]
Your version of Excel allows you to read this threaded comment; however, any edits to it will get removed if the file is opened in a newer version of Excel. Learn more: https://go.microsoft.com/fwlink/?linkid=870924
Comment:
    Meeskonna vastused koos, täitub valemitega automaatselt</t>
      </text>
    </comment>
    <comment ref="E1" authorId="1" shapeId="0" xr:uid="{03483D5B-3F0B-452F-83C7-37EDC96423B0}">
      <text>
        <t>[Threaded comment]
Your version of Excel allows you to read this threaded comment; however, any edits to it will get removed if the file is opened in a newer version of Excel. Learn more: https://go.microsoft.com/fwlink/?linkid=870924
Comment:
    Alateema keskmine väärtus, kandub edasi kokkuvõtte lehele</t>
      </text>
    </comment>
    <comment ref="F1" authorId="2" shapeId="0" xr:uid="{5F04AD3A-0F23-4C52-B3F8-AFD077B7E763}">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G1" authorId="3" shapeId="0" xr:uid="{30A2A9C8-20AE-4569-868F-885B51F3F60A}">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D51" authorId="4" shapeId="0" xr:uid="{5F013ED8-7828-49A5-ABA2-8FF1C73E1835}">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D52" authorId="5" shapeId="0" xr:uid="{441B29F0-AE25-4FB6-9333-FC712D0D6525}">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D58" authorId="6" shapeId="0" xr:uid="{F61B023B-4CF6-4365-864C-1F498E327E9F}">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D59" authorId="7" shapeId="0" xr:uid="{EE4CEDA2-E993-47AE-B528-0B343EA00776}">
      <text>
        <t>[Threaded comment]
Your version of Excel allows you to read this threaded comment; however, any edits to it will get removed if the file is opened in a newer version of Excel. Learn more: https://go.microsoft.com/fwlink/?linkid=870924
Comment:
    Tekstiline väärtus, kandub edasikokkuvõtte lehele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tc={D5CD8421-0F47-478E-9A6B-C246881BD59E}</author>
  </authors>
  <commentList>
    <comment ref="A1" authorId="0" shapeId="0" xr:uid="{D5CD8421-0F47-478E-9A6B-C246881BD59E}">
      <text>
        <t>[Threaded comment]
Your version of Excel allows you to read this threaded comment; however, any edits to it will get removed if the file is opened in a newer version of Excel. Learn more: https://go.microsoft.com/fwlink/?linkid=870924
Comment:
    Vajalik täita protsessi kirjeldus (eesmärk ja kaasatus). Juba antud sisend tuleb Indikaatorite lehelt valemitega tuleb üle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tc={B1B1B7E2-D3C3-4C45-A7B2-C8A842D1A753}</author>
    <author>tc={136F0D27-76D9-4FD4-ABCE-15C496512F9F}</author>
    <author>tc={98D170F2-8FF2-4C2E-853F-9CEF84CBA773}</author>
    <author>tc={91B2CF75-302D-4622-8CDA-6C8AAF3B699F}</author>
    <author>tc={C542153B-9CC3-4F88-BC75-318552BF4B3E}</author>
    <author>tc={22DEA3FE-6453-46AA-8D5F-6B921CAD3993}</author>
    <author>tc={6B1377F1-2F27-4988-9BE8-C9C4CFFBFC15}</author>
    <author>tc={6B6D87A8-2E31-4B10-BE63-1EAD0F63FD86}</author>
  </authors>
  <commentList>
    <comment ref="R1" authorId="0" shapeId="0" xr:uid="{B1B1B7E2-D3C3-4C45-A7B2-C8A842D1A753}">
      <text>
        <t>[Threaded comment]
Your version of Excel allows you to read this threaded comment; however, any edits to it will get removed if the file is opened in a newer version of Excel. Learn more: https://go.microsoft.com/fwlink/?linkid=870924
Comment:
    Kõikidest vastajatest keskmine hinne</t>
      </text>
    </comment>
    <comment ref="S1" authorId="1" shapeId="0" xr:uid="{136F0D27-76D9-4FD4-ABCE-15C496512F9F}">
      <text>
        <t>[Threaded comment]
Your version of Excel allows you to read this threaded comment; however, any edits to it will get removed if the file is opened in a newer version of Excel. Learn more: https://go.microsoft.com/fwlink/?linkid=870924
Comment:
    Alateema keskmine väärtus, kandub edasi kokkuvõtte lehele</t>
      </text>
    </comment>
    <comment ref="T1" authorId="2" shapeId="0" xr:uid="{98D170F2-8FF2-4C2E-853F-9CEF84CBA773}">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U1" authorId="3" shapeId="0" xr:uid="{91B2CF75-302D-4622-8CDA-6C8AAF3B699F}">
      <text>
        <t>[Threaded comment]
Your version of Excel allows you to read this threaded comment; however, any edits to it will get removed if the file is opened in a newer version of Excel. Learn more: https://go.microsoft.com/fwlink/?linkid=870924
Comment:
    Tekstiline väärtus, kandub edasi kokkuvõtte lehele</t>
      </text>
    </comment>
    <comment ref="R51" authorId="4" shapeId="0" xr:uid="{C542153B-9CC3-4F88-BC75-318552BF4B3E}">
      <text>
        <t>[Threaded comment]
Your version of Excel allows you to read this threaded comment; however, any edits to it will get removed if the file is opened in a newer version of Excel. Learn more: https://go.microsoft.com/fwlink/?linkid=870924
Comment:
    Tekstiline väärtus vastajate vastustest kokku, kandub edasi kokkuvõtte lehele</t>
      </text>
    </comment>
    <comment ref="R52" authorId="5" shapeId="0" xr:uid="{22DEA3FE-6453-46AA-8D5F-6B921CAD3993}">
      <text>
        <t>[Threaded comment]
Your version of Excel allows you to read this threaded comment; however, any edits to it will get removed if the file is opened in a newer version of Excel. Learn more: https://go.microsoft.com/fwlink/?linkid=870924
Comment:
    Tekstiline väärtus vastajate vastustest kokku, kandub edasi kokkuvõtte lehele</t>
      </text>
    </comment>
    <comment ref="R58" authorId="6" shapeId="0" xr:uid="{6B1377F1-2F27-4988-9BE8-C9C4CFFBFC15}">
      <text>
        <t>[Threaded comment]
Your version of Excel allows you to read this threaded comment; however, any edits to it will get removed if the file is opened in a newer version of Excel. Learn more: https://go.microsoft.com/fwlink/?linkid=870924
Comment:
    Tekstiline väärtus vastajate vastustest kokku, kandub edasi kokkuvõtte lehele</t>
      </text>
    </comment>
    <comment ref="R59" authorId="7" shapeId="0" xr:uid="{6B6D87A8-2E31-4B10-BE63-1EAD0F63FD86}">
      <text>
        <t>[Threaded comment]
Your version of Excel allows you to read this threaded comment; however, any edits to it will get removed if the file is opened in a newer version of Excel. Learn more: https://go.microsoft.com/fwlink/?linkid=870924
Comment:
    Tekstiline väärtus vastajate vastustest kokku, kandub edasi kokkuvõtte lehele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tc={DF65B7CC-577D-4B84-BB8C-1C15E4ED8975}</author>
  </authors>
  <commentList>
    <comment ref="A1" authorId="0" shapeId="0" xr:uid="{DF65B7CC-577D-4B84-BB8C-1C15E4ED8975}">
      <text>
        <t>[Threaded comment]
Your version of Excel allows you to read this threaded comment; however, any edits to it will get removed if the file is opened in a newer version of Excel. Learn more: https://go.microsoft.com/fwlink/?linkid=870924
Comment:
    Vajalik täita protsessi kirjeldus (eesmärk ja kaasatus). Juba antud sisend tuleb Indikaatorite lehelt valemitega tuleb üle</t>
      </text>
    </comment>
  </commentList>
</comments>
</file>

<file path=xl/sharedStrings.xml><?xml version="1.0" encoding="utf-8"?>
<sst xmlns="http://schemas.openxmlformats.org/spreadsheetml/2006/main" count="429" uniqueCount="185">
  <si>
    <t>TERVISEMEESKONNA 
SISEHINDAMINE</t>
  </si>
  <si>
    <t xml:space="preserve">Juhend: </t>
  </si>
  <si>
    <t>Töörühma ühine vastus
(0-4)</t>
  </si>
  <si>
    <t xml:space="preserve">
Keskmine hinne (0-4)</t>
  </si>
  <si>
    <t>Koondhinne 
(0-4)</t>
  </si>
  <si>
    <t>Tugevused</t>
  </si>
  <si>
    <t>Väljakutsed</t>
  </si>
  <si>
    <t>I plokk Protsess</t>
  </si>
  <si>
    <t xml:space="preserve">Vastused 0-4 (o- ei oska öelda; 1- üldse mitte; 2- kuigivõrd; 3-peaaegu täielikult; 4-täielikult) TN ühised vastused </t>
  </si>
  <si>
    <t xml:space="preserve"> 1. </t>
  </si>
  <si>
    <t>Hetkeolukord</t>
  </si>
  <si>
    <t>1. Protsess- Hetkeolukord /Tugevused/Väljakutsed</t>
  </si>
  <si>
    <r>
      <rPr>
        <b/>
        <sz val="9"/>
        <rFont val="Segoe UI"/>
        <family val="2"/>
        <charset val="186"/>
      </rPr>
      <t xml:space="preserve">Meeskonna koondhinne </t>
    </r>
    <r>
      <rPr>
        <sz val="9"/>
        <rFont val="Segoe UI"/>
        <family val="2"/>
        <charset val="186"/>
      </rPr>
      <t xml:space="preserve">
 (0-4)</t>
    </r>
  </si>
  <si>
    <t>Analüüs/kokkuvõte</t>
  </si>
  <si>
    <t xml:space="preserve"> 1.1</t>
  </si>
  <si>
    <t>Töörühm kaardistab regulaarselt paikkonna hetkeolukorda (nt THP koostamises osalemine; vajalike analüüside, uuringute organiseerimine).</t>
  </si>
  <si>
    <r>
      <rPr>
        <sz val="11"/>
        <rFont val="Calibri"/>
        <family val="2"/>
        <charset val="186"/>
        <scheme val="minor"/>
      </rPr>
      <t>1</t>
    </r>
    <r>
      <rPr>
        <sz val="11"/>
        <color theme="1" tint="0.499984740745262"/>
        <rFont val="Calibri"/>
        <family val="2"/>
        <charset val="186"/>
        <scheme val="minor"/>
      </rPr>
      <t xml:space="preserve">.tekst
</t>
    </r>
    <r>
      <rPr>
        <sz val="11"/>
        <rFont val="Calibri"/>
        <family val="2"/>
        <charset val="186"/>
        <scheme val="minor"/>
      </rPr>
      <t>2.</t>
    </r>
    <r>
      <rPr>
        <i/>
        <sz val="11"/>
        <color theme="1" tint="0.499984740745262"/>
        <rFont val="Calibri"/>
        <family val="2"/>
        <charset val="186"/>
        <scheme val="minor"/>
      </rPr>
      <t>tekst</t>
    </r>
    <r>
      <rPr>
        <sz val="11"/>
        <color theme="1" tint="0.499984740745262"/>
        <rFont val="Calibri"/>
        <family val="2"/>
        <charset val="186"/>
        <scheme val="minor"/>
      </rPr>
      <t xml:space="preserve">
</t>
    </r>
    <r>
      <rPr>
        <sz val="11"/>
        <rFont val="Calibri"/>
        <family val="2"/>
        <charset val="186"/>
        <scheme val="minor"/>
      </rPr>
      <t>3</t>
    </r>
    <r>
      <rPr>
        <sz val="11"/>
        <color theme="1" tint="0.499984740745262"/>
        <rFont val="Calibri"/>
        <family val="2"/>
        <charset val="186"/>
        <scheme val="minor"/>
      </rPr>
      <t>.</t>
    </r>
    <r>
      <rPr>
        <i/>
        <sz val="11"/>
        <color theme="1" tint="0.499984740745262"/>
        <rFont val="Calibri"/>
        <family val="2"/>
        <charset val="186"/>
        <scheme val="minor"/>
      </rPr>
      <t>tekst</t>
    </r>
  </si>
  <si>
    <r>
      <rPr>
        <sz val="11"/>
        <rFont val="Calibri"/>
        <family val="2"/>
        <charset val="186"/>
        <scheme val="minor"/>
      </rPr>
      <t>1.</t>
    </r>
    <r>
      <rPr>
        <sz val="11"/>
        <color theme="1" tint="0.499984740745262"/>
        <rFont val="Calibri"/>
        <family val="2"/>
        <charset val="186"/>
        <scheme val="minor"/>
      </rPr>
      <t xml:space="preserve">tekst
</t>
    </r>
    <r>
      <rPr>
        <sz val="11"/>
        <rFont val="Calibri"/>
        <family val="2"/>
        <charset val="186"/>
        <scheme val="minor"/>
      </rPr>
      <t>2.</t>
    </r>
    <r>
      <rPr>
        <sz val="11"/>
        <color theme="1" tint="0.499984740745262"/>
        <rFont val="Calibri"/>
        <family val="2"/>
        <charset val="186"/>
        <scheme val="minor"/>
      </rPr>
      <t xml:space="preserve">tekst 
</t>
    </r>
    <r>
      <rPr>
        <sz val="11"/>
        <rFont val="Calibri"/>
        <family val="2"/>
        <charset val="186"/>
        <scheme val="minor"/>
      </rPr>
      <t>3.</t>
    </r>
    <r>
      <rPr>
        <i/>
        <sz val="11"/>
        <color theme="1" tint="0.499984740745262"/>
        <rFont val="Calibri"/>
        <family val="2"/>
        <charset val="186"/>
        <scheme val="minor"/>
      </rPr>
      <t>tekst</t>
    </r>
    <r>
      <rPr>
        <sz val="11"/>
        <color theme="1" tint="0.499984740745262"/>
        <rFont val="Calibri"/>
        <family val="2"/>
        <charset val="186"/>
        <scheme val="minor"/>
      </rPr>
      <t xml:space="preserve">
</t>
    </r>
  </si>
  <si>
    <t xml:space="preserve"> 1.2</t>
  </si>
  <si>
    <t>Paikkonnal on kehtiv tervise- ja heaoluprofiil, sh tegevuskava.</t>
  </si>
  <si>
    <t xml:space="preserve"> 1.3</t>
  </si>
  <si>
    <r>
      <t xml:space="preserve">Tervise- ja heaoluprofiil on sisend paikkonna arengudokumenti(desse). 
</t>
    </r>
    <r>
      <rPr>
        <i/>
        <sz val="9"/>
        <rFont val="Montserrat"/>
        <charset val="186"/>
      </rPr>
      <t>Näiteks maakonna/KOV  THP, valdkondlikud arengudokumendid, eelarvestrateegia vms.</t>
    </r>
  </si>
  <si>
    <t xml:space="preserve"> 1.4</t>
  </si>
  <si>
    <t>Paikkonnal on olemas meeskond, kes regulaarselt ja järjepidevalt rahvatervise valdkonnas tegutseb (nt tervise ja heaolu töörühm, tervisenõukogu vms).</t>
  </si>
  <si>
    <t>Märkused, kommentaarid, näited hetkeolukorra (1.1 -1.4) kohta</t>
  </si>
  <si>
    <t xml:space="preserve"> 2.</t>
  </si>
  <si>
    <t>Eesmärgid</t>
  </si>
  <si>
    <t>2. Protsess- Eesmärgid /Tugevused/Väljakutsed</t>
  </si>
  <si>
    <t xml:space="preserve"> 2.1</t>
  </si>
  <si>
    <t xml:space="preserve">Töörühm peab oluliseks ja töötab selle nimel, et paikkonna THP ja tegevuskava eesmärgid panustaks RTA eesmärkidesse. </t>
  </si>
  <si>
    <t>1.
2.
3.</t>
  </si>
  <si>
    <t xml:space="preserve">1.
2.
3.
</t>
  </si>
  <si>
    <t xml:space="preserve"> 2.2</t>
  </si>
  <si>
    <t>Töörühm on koostanud iga-aastase tööplaani, mis aitab ellu viia paikkonna rahvatervise/ heaolu tegevuskava eesmärke.</t>
  </si>
  <si>
    <t xml:space="preserve"> 2.3</t>
  </si>
  <si>
    <t xml:space="preserve">Töörühm on oma  eesmärkidele seadnud protsessi ja tulemuslikkust hindavad indikaatorid/mõõdikud. </t>
  </si>
  <si>
    <t xml:space="preserve"> 2.4</t>
  </si>
  <si>
    <t xml:space="preserve">Maakonna tervise ja heaolu töörühma ja  omavalitsuste koostöö on ühiselt eesmärgistatud. </t>
  </si>
  <si>
    <t>Märkused, kommentaarid, näited protsessi hindamisel eesmärkide (2.1 -2.4) kohta</t>
  </si>
  <si>
    <t xml:space="preserve"> 3.</t>
  </si>
  <si>
    <t>Tegevused  </t>
  </si>
  <si>
    <t>3. Protsess- Tegevused/Tugevused/Väljakutsed</t>
  </si>
  <si>
    <t xml:space="preserve"> 3.1</t>
  </si>
  <si>
    <t>Töörühm osaleb THP koostamise protsessis.</t>
  </si>
  <si>
    <t xml:space="preserve">1.
2.
3.
</t>
  </si>
  <si>
    <t xml:space="preserve"> 3.2</t>
  </si>
  <si>
    <t>Töörühm panustab järjepidevalt paikkonna rahvatervise/heaolu tegevuskava eesmärkide elluviimisse (näiteks korraldab tegevuste planeerimist või viib ellu).</t>
  </si>
  <si>
    <t xml:space="preserve"> 3.3</t>
  </si>
  <si>
    <t>Töörühm on suuteline vajadusel planeeritud tegevusi kohandama (nt vormi, aja vms muutuste vajadus)</t>
  </si>
  <si>
    <t xml:space="preserve"> 3.4</t>
  </si>
  <si>
    <t>Töörühm suudab leida rahalisi ja mitte-rahalisi vahendeid enda poolt planeeritud tegevuste elluviimiseks.</t>
  </si>
  <si>
    <t xml:space="preserve"> 3.5</t>
  </si>
  <si>
    <t>Tegevuste elluviimiseks, koordineerimiseks on määratud vastutajad töörühmast.</t>
  </si>
  <si>
    <t xml:space="preserve"> 3.6</t>
  </si>
  <si>
    <t xml:space="preserve">Töörühm arvestab ja kaasab (enda tegevuste planeerimisel/elluviimisel) sihtrühma ja sihtrühmaga töötavate inimeste arvamustega (sh nende vajadused, barjäärid jms). </t>
  </si>
  <si>
    <t xml:space="preserve"> 3.7</t>
  </si>
  <si>
    <t>Rahvatervise valdkonna info on paikkonnas kommunikeeritud (näiteks pressiteated, sotsiaalmeedia, koduleht, raadio).</t>
  </si>
  <si>
    <t>Märkused, kommentaarid, näited tegevuste (3.1 -3.7) kohta</t>
  </si>
  <si>
    <t xml:space="preserve"> 4.</t>
  </si>
  <si>
    <t>Seire</t>
  </si>
  <si>
    <t>4. Protsess- Hindamine/Tugevused/Väljakutsed</t>
  </si>
  <si>
    <t xml:space="preserve"> 4.1 </t>
  </si>
  <si>
    <t>THP tegevuskava täitmine on iga-aastaselt hinnatud.</t>
  </si>
  <si>
    <t>1. 
2.
3.</t>
  </si>
  <si>
    <t xml:space="preserve"> 4.2</t>
  </si>
  <si>
    <t>THP tegevuskava hindamistulemused on arvesse võetud uue tegevuskava koostamisel/ uuendamisel.</t>
  </si>
  <si>
    <t xml:space="preserve"> 4.3</t>
  </si>
  <si>
    <t>Välja on töötatud ja ellu rakendatud koostööpartnerite tunnustamis- ja/ või motivatsioonisüsteem.</t>
  </si>
  <si>
    <t xml:space="preserve"> 4.4</t>
  </si>
  <si>
    <t>Töörühma tööplaani hindamistulemused on arvesse võetud uue tööplaani koostamisel/ uuendamisel.</t>
  </si>
  <si>
    <t>Märkused, kommentaarid, näited hindamise (4.1 -4.4) kohta</t>
  </si>
  <si>
    <t>II plokk Meeskond</t>
  </si>
  <si>
    <t xml:space="preserve">1. </t>
  </si>
  <si>
    <t>Koosseis ja rollid</t>
  </si>
  <si>
    <t>1. Meeskond - koosseis ja rollid/Tugevused/Väljakutsed</t>
  </si>
  <si>
    <t>Töörühmas on kaetud kõik vajalikud koostööorganisatsioonide või valdkondade esindajad.</t>
  </si>
  <si>
    <t>Maakonnas (KOVis) töötab rahvatervise spetsialist.</t>
  </si>
  <si>
    <t>Töörühmal on olemas aktiivne eestvedaja, kes innustab töörühma liikmeid.</t>
  </si>
  <si>
    <t>Töörühma liikmed mõistavad oma rolli meeskonnas.</t>
  </si>
  <si>
    <t xml:space="preserve"> 1.5</t>
  </si>
  <si>
    <t xml:space="preserve">Töörühma liikmena ma tean, mis on minu ülesanded ja mille eest ma vastutan. </t>
  </si>
  <si>
    <t xml:space="preserve"> 1.6</t>
  </si>
  <si>
    <t>Tervise ja heaolu töörühm mõistab meeskonnana enda vajalikkust ja rolli valdkonna arendamisel paikkonnas.</t>
  </si>
  <si>
    <t>Märkused, kommentaarid, näited töörühma koosseisu ja rollide (1.1 -1.6) kohta</t>
  </si>
  <si>
    <t>Toimimine </t>
  </si>
  <si>
    <t>2. Meeskond -Meeskonna toimimine/Tugevused/Väljakutsed</t>
  </si>
  <si>
    <t>Enamus liikmeid on motiveeritud töörühma töös osalemiseks (sh osalevad koosolekutel).</t>
  </si>
  <si>
    <t>Töörühma liikmed on pühendunud ja motiveeritud paikkonna probleemide lahendamisele.</t>
  </si>
  <si>
    <t>Töörühm kohtub regulaarselt. Infovahetus liikmete vahel on sujuv.</t>
  </si>
  <si>
    <t xml:space="preserve">Töörühm liikmete seas valitseb meeskonnavaim. Liikmete vahel on positiivne õhkkond ja usaldus. </t>
  </si>
  <si>
    <t xml:space="preserve"> 2.5</t>
  </si>
  <si>
    <t>Töörühma eesmärgid ja tööplaan on jõukohased. Eesmärgid on kooskõlas meeskonna võimekusega (oskused, pädevused, ressursid).</t>
  </si>
  <si>
    <t xml:space="preserve"> 2.6</t>
  </si>
  <si>
    <t xml:space="preserve">Teemad/tegevused, mille osas tunned kõige suuremat kindlustunnet, et saate meeskonnas  sellega hakkama. </t>
  </si>
  <si>
    <t xml:space="preserve">1) 
2) 
</t>
  </si>
  <si>
    <t xml:space="preserve"> 2.7</t>
  </si>
  <si>
    <t>Teemad/tegevused, mille osas tunned kõige enam ebakindlust ja kahtled, kas saate oma meeskonnas sellega hakkama.</t>
  </si>
  <si>
    <t>1)
2)</t>
  </si>
  <si>
    <t>Märkused, kommentaarid, näited meeskonna toimimise  (2.1 -2.7) kohta</t>
  </si>
  <si>
    <t>Kompetents</t>
  </si>
  <si>
    <t>3. Meeskond- Kompetents/Tugevused/Väljakutsed</t>
  </si>
  <si>
    <t>Töörühmal on piisavad oskused ja teadmised protsesside ja tegevuste tulemuslikkuse hindamiseks.</t>
  </si>
  <si>
    <t xml:space="preserve">Töörühma liikmetele toimub süsteemselt (regulaarselt, vajadusel põhinev) teadmiste ja oskuste arendamine (nt koolitused, arengupäevad). </t>
  </si>
  <si>
    <t xml:space="preserve">Oskused/ teadmised, mida minul töörühma liikmena on vaja täiendada: </t>
  </si>
  <si>
    <t>Oskused/ teadmised, mida töörühmal meeskonnana on vaja täiendada:</t>
  </si>
  <si>
    <t xml:space="preserve">1)
2)
</t>
  </si>
  <si>
    <t>Märkused, kommentaarid, näited töörühma kompetentside (3.1 -3.4) kohta</t>
  </si>
  <si>
    <t>Koostöövõrgustik</t>
  </si>
  <si>
    <t>4. Meeskond-Koostöövõrgustik/Tugevused/Väljakutsed</t>
  </si>
  <si>
    <t>Töörühm on regulaarselt kaardistanud tegevuste elluviimiseks ja eesmärkide saavutamiseks koostöövõrgustikku.</t>
  </si>
  <si>
    <t>1.
2. 
3.</t>
  </si>
  <si>
    <t>Töörühm panustab oma koostöövõrgustike rahvatervisealaste teadmiste, oskuste, hoiakute arendamisesse vms (nt koolitusvõimaluse pakkumine; nõustamised vms).</t>
  </si>
  <si>
    <t>Töörühmal on tihe koostöö otsusetegijatega (nt KOV juhid).</t>
  </si>
  <si>
    <t xml:space="preserve"> 4.5</t>
  </si>
  <si>
    <t>Töörühm teeb järjepidevalt koostööd kohaliku meediaga.</t>
  </si>
  <si>
    <t>Märkused, kommentaarid, näited koostöövõrgustike (4.1 -4.5) kohta</t>
  </si>
  <si>
    <t>….maakonna tervise ja heaolu töörühma sisehindamine …... aastal
 KOKKUVÕTE</t>
  </si>
  <si>
    <r>
      <t xml:space="preserve">Protsessi kirjeldus </t>
    </r>
    <r>
      <rPr>
        <i/>
        <sz val="14"/>
        <color theme="1"/>
        <rFont val="Arial"/>
        <family val="2"/>
        <charset val="186"/>
      </rPr>
      <t>(eesmärk, kaasatus)</t>
    </r>
    <r>
      <rPr>
        <b/>
        <sz val="14"/>
        <color theme="1"/>
        <rFont val="Arial"/>
        <family val="2"/>
        <charset val="186"/>
      </rPr>
      <t xml:space="preserve">: </t>
    </r>
  </si>
  <si>
    <t xml:space="preserve">meeskonna keskmine hinne protsessidele skaalal 0-4 </t>
  </si>
  <si>
    <t xml:space="preserve">meeskonna keskmine hinne keeskonnale skaalal 0-4 </t>
  </si>
  <si>
    <t>PROTSESS</t>
  </si>
  <si>
    <t xml:space="preserve">Hetkeolukord </t>
  </si>
  <si>
    <t xml:space="preserve">Eesmärgid </t>
  </si>
  <si>
    <t xml:space="preserve">Tegevused </t>
  </si>
  <si>
    <t xml:space="preserve">
TUGEVUSED </t>
  </si>
  <si>
    <t xml:space="preserve"> VÄLJAKUTSED </t>
  </si>
  <si>
    <t>Tegevused</t>
  </si>
  <si>
    <t>MEESKOND</t>
  </si>
  <si>
    <t xml:space="preserve">Toimimine  </t>
  </si>
  <si>
    <t xml:space="preserve">Kompetents  </t>
  </si>
  <si>
    <t xml:space="preserve">
TUGEVUSED</t>
  </si>
  <si>
    <t>VÄLJAKUTSED</t>
  </si>
  <si>
    <t xml:space="preserve">Koosseis ja rollid	</t>
  </si>
  <si>
    <t xml:space="preserve">Vastaja 
nr 1 </t>
  </si>
  <si>
    <t xml:space="preserve">Vastaja 
nr2 </t>
  </si>
  <si>
    <t>Vastaja 
nr 3</t>
  </si>
  <si>
    <t>Vastaja 
nr4</t>
  </si>
  <si>
    <t>Vastaja 
nr 5</t>
  </si>
  <si>
    <t>Vastaja 
nr 6</t>
  </si>
  <si>
    <t xml:space="preserve">Vastaja 
nr 7 </t>
  </si>
  <si>
    <t xml:space="preserve">Vastaja 
nr 8 </t>
  </si>
  <si>
    <t xml:space="preserve">Vastaja 
nr 9 </t>
  </si>
  <si>
    <t>Vastaja 
nr 10</t>
  </si>
  <si>
    <t>Vastaja 
nr 11</t>
  </si>
  <si>
    <t>Vastaja 
nr 12</t>
  </si>
  <si>
    <t>Vastaja 
nr 13</t>
  </si>
  <si>
    <t>Vastaja 
nr 14</t>
  </si>
  <si>
    <t>Vastaja 
nr 15</t>
  </si>
  <si>
    <t xml:space="preserve">Vastused 0-4 (o- ei oska öelda; 1- üldse mitte; 2- kuigivõrd; 3-peaaegu täielikult; 4-täielikult) Iga TN liige eraldi vastused </t>
  </si>
  <si>
    <r>
      <rPr>
        <b/>
        <sz val="9"/>
        <color theme="1"/>
        <rFont val="Segoe UI"/>
        <family val="2"/>
        <charset val="186"/>
      </rPr>
      <t xml:space="preserve">Analüüs/kokkuvõte </t>
    </r>
    <r>
      <rPr>
        <sz val="9"/>
        <color theme="1"/>
        <rFont val="Segoe UI"/>
        <family val="2"/>
        <charset val="186"/>
      </rPr>
      <t>(ühiselt täidetav)</t>
    </r>
  </si>
  <si>
    <r>
      <rPr>
        <sz val="11"/>
        <rFont val="Calibri"/>
        <family val="2"/>
        <charset val="186"/>
        <scheme val="minor"/>
      </rPr>
      <t>1</t>
    </r>
    <r>
      <rPr>
        <sz val="11"/>
        <color theme="1" tint="0.499984740745262"/>
        <rFont val="Calibri"/>
        <family val="2"/>
        <charset val="186"/>
        <scheme val="minor"/>
      </rPr>
      <t>.</t>
    </r>
    <r>
      <rPr>
        <i/>
        <sz val="11"/>
        <color theme="1" tint="0.499984740745262"/>
        <rFont val="Calibri"/>
        <family val="2"/>
        <charset val="186"/>
        <scheme val="minor"/>
      </rPr>
      <t>tekst</t>
    </r>
    <r>
      <rPr>
        <sz val="11"/>
        <color theme="1" tint="0.499984740745262"/>
        <rFont val="Calibri"/>
        <family val="2"/>
        <charset val="186"/>
        <scheme val="minor"/>
      </rPr>
      <t xml:space="preserve">
</t>
    </r>
    <r>
      <rPr>
        <sz val="11"/>
        <rFont val="Calibri"/>
        <family val="2"/>
        <charset val="186"/>
        <scheme val="minor"/>
      </rPr>
      <t>2.</t>
    </r>
    <r>
      <rPr>
        <i/>
        <sz val="11"/>
        <color theme="1" tint="0.499984740745262"/>
        <rFont val="Calibri"/>
        <family val="2"/>
        <charset val="186"/>
        <scheme val="minor"/>
      </rPr>
      <t>tekst</t>
    </r>
    <r>
      <rPr>
        <sz val="11"/>
        <color theme="1" tint="0.499984740745262"/>
        <rFont val="Calibri"/>
        <family val="2"/>
        <charset val="186"/>
        <scheme val="minor"/>
      </rPr>
      <t xml:space="preserve">
</t>
    </r>
    <r>
      <rPr>
        <sz val="11"/>
        <rFont val="Calibri"/>
        <family val="2"/>
        <charset val="186"/>
        <scheme val="minor"/>
      </rPr>
      <t>3</t>
    </r>
    <r>
      <rPr>
        <sz val="11"/>
        <color theme="1" tint="0.499984740745262"/>
        <rFont val="Calibri"/>
        <family val="2"/>
        <charset val="186"/>
        <scheme val="minor"/>
      </rPr>
      <t>.</t>
    </r>
    <r>
      <rPr>
        <i/>
        <sz val="11"/>
        <color theme="1" tint="0.499984740745262"/>
        <rFont val="Calibri"/>
        <family val="2"/>
        <charset val="186"/>
        <scheme val="minor"/>
      </rPr>
      <t>tekst</t>
    </r>
  </si>
  <si>
    <r>
      <rPr>
        <sz val="11"/>
        <rFont val="Calibri"/>
        <family val="2"/>
        <charset val="186"/>
        <scheme val="minor"/>
      </rPr>
      <t>1.</t>
    </r>
    <r>
      <rPr>
        <i/>
        <sz val="11"/>
        <color theme="1" tint="0.499984740745262"/>
        <rFont val="Calibri"/>
        <family val="2"/>
        <charset val="186"/>
        <scheme val="minor"/>
      </rPr>
      <t>tekst</t>
    </r>
    <r>
      <rPr>
        <sz val="11"/>
        <color theme="1" tint="0.499984740745262"/>
        <rFont val="Calibri"/>
        <family val="2"/>
        <charset val="186"/>
        <scheme val="minor"/>
      </rPr>
      <t xml:space="preserve">
</t>
    </r>
    <r>
      <rPr>
        <sz val="11"/>
        <rFont val="Calibri"/>
        <family val="2"/>
        <charset val="186"/>
        <scheme val="minor"/>
      </rPr>
      <t>2.</t>
    </r>
    <r>
      <rPr>
        <sz val="11"/>
        <color theme="1" tint="0.499984740745262"/>
        <rFont val="Calibri"/>
        <family val="2"/>
        <charset val="186"/>
        <scheme val="minor"/>
      </rPr>
      <t xml:space="preserve">tekst 
</t>
    </r>
    <r>
      <rPr>
        <sz val="11"/>
        <rFont val="Calibri"/>
        <family val="2"/>
        <charset val="186"/>
        <scheme val="minor"/>
      </rPr>
      <t>3.</t>
    </r>
    <r>
      <rPr>
        <i/>
        <sz val="11"/>
        <color theme="1" tint="0.499984740745262"/>
        <rFont val="Calibri"/>
        <family val="2"/>
        <charset val="186"/>
        <scheme val="minor"/>
      </rPr>
      <t>tekst</t>
    </r>
    <r>
      <rPr>
        <sz val="11"/>
        <color theme="1" tint="0.499984740745262"/>
        <rFont val="Calibri"/>
        <family val="2"/>
        <charset val="186"/>
        <scheme val="minor"/>
      </rPr>
      <t xml:space="preserve">
</t>
    </r>
  </si>
  <si>
    <t xml:space="preserve">1
2.
3.
</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</si>
  <si>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</si>
  <si>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</si>
  <si>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</si>
  <si>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</si>
  <si>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</si>
  <si>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</si>
  <si>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</si>
  <si>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</si>
  <si>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</si>
  <si>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</si>
  <si>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</si>
  <si>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</si>
  <si>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</si>
  <si>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</si>
  <si>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15)</t>
  </si>
  <si>
    <t xml:space="preserve">5) 
</t>
  </si>
  <si>
    <t xml:space="preserve">6)
</t>
  </si>
  <si>
    <t xml:space="preserve">8) 
</t>
  </si>
  <si>
    <t xml:space="preserve">10)
</t>
  </si>
  <si>
    <t xml:space="preserve">11)
</t>
  </si>
  <si>
    <t xml:space="preserve">14)
</t>
  </si>
  <si>
    <t xml:space="preserve">15) 
</t>
  </si>
  <si>
    <t xml:space="preserve">2)
</t>
  </si>
  <si>
    <t xml:space="preserve">15)
</t>
  </si>
  <si>
    <t>….maakonna tervisemeeskonna sisehindamine …... aastal
 KOKKUVÕTE</t>
  </si>
  <si>
    <t xml:space="preserve">Teemad/tegevused, mille osas tunned kõige suuremat kindlustunnet, et saate meeskonnas sellega hakkama. </t>
  </si>
  <si>
    <t>1) 
2)</t>
  </si>
  <si>
    <r>
      <rPr>
        <b/>
        <sz val="12"/>
        <color theme="1"/>
        <rFont val="Calibri"/>
        <family val="2"/>
        <charset val="186"/>
        <scheme val="minor"/>
      </rPr>
      <t xml:space="preserve">Tervise ja heaolu töörühm </t>
    </r>
    <r>
      <rPr>
        <sz val="12"/>
        <color theme="1"/>
        <rFont val="Calibri"/>
        <family val="2"/>
        <charset val="186"/>
        <scheme val="minor"/>
      </rPr>
      <t xml:space="preserve">on töögrupp paikkonnas, mille liikmeteks on erinevate rahvatervisega seotud valdkondade kohalikud esindajad (sh haridus, sotsiaaltöö, korrakaitse, noorsootöö, kultuurikorraldus, heakord, maaplaneeringud jms).  Töörühma ülesandeks on analüüsida paikkonna rahvatervise olukorda, seda mõjutavaid tegureid ning sellele tuginedes planeerida koostööl tuginevaid kohalikke süsteemseid tegevusi ning ellu viia rahvatervise valdkonna jätkusuutlikku poliitikat.  Töörühm toetab rahvatervsise valdkonna strateegiliste eesmärkide elluviimist, mille läbi panustab paikkonna elanike tervisesse ja heaollu. 
Seatud eesmärkide saavutamisel on oluline, et tervise ja heaolu töörühm toimiks ühtse ja tõhusa meeskonnana. Selle saavutamisel ja säilitamisel on abiks regulaarne ja süsteemne sisehindamine. 
Sisehindamine on levinud praktika ja paindlik protsess, mis võtab arvesse organisatsiooni ja asjaosaliste vajadusi ning milles saavad osaleda kõik meeskonna liikmed. Hindamise keskmes on protsess – peamine eesmärk on saada ülevaadet arengutest ja muutustest aja jooksul.
</t>
    </r>
  </si>
  <si>
    <r>
      <rPr>
        <b/>
        <sz val="12"/>
        <color theme="1"/>
        <rFont val="Calibri"/>
        <family val="2"/>
        <charset val="186"/>
        <scheme val="minor"/>
      </rPr>
      <t xml:space="preserve">Tervise ja heaolu töörühma sisehindamise kasutegurid: </t>
    </r>
    <r>
      <rPr>
        <sz val="12"/>
        <color theme="1"/>
        <rFont val="Calibri"/>
        <family val="2"/>
        <charset val="186"/>
        <scheme val="minor"/>
      </rPr>
      <t xml:space="preserve">
*	Hindamistulemused koos meeskonnas tehtavate järeldustega annavad  töörühmale ülevaate, mida nad on koos saavutanud (või mis on saavutamata jäänud)
*	Aitab seada meeskonna prioriteete, sest selgemaks saab pilt, mis valdkondades toimuvad arengud ja kus on kõige suuremad puudujäägid meeskonnatöös ja/või protsesside kujundamisel
*	Tekib parem, aimdus iga meeskonnaliikme panusele eesmärkide saavutamises.
Seeläbi aitab hindamine oluliselt muuta tõhusamaks töörühm  tegevuse planeerimist, meeskonna liikmete kaasamist ning eelkõige otsuste tegemist ja ressursside kasutamist. Lisaks on regulaarne hindamine kriitiline osa rahvatervise tõenduspõhisest praktikast. 
</t>
    </r>
  </si>
  <si>
    <r>
      <rPr>
        <b/>
        <sz val="12"/>
        <color theme="1"/>
        <rFont val="Calibri"/>
        <family val="2"/>
        <charset val="186"/>
        <scheme val="minor"/>
      </rPr>
      <t>Soovitused sisehindamise läbiviimiseks:</t>
    </r>
    <r>
      <rPr>
        <sz val="12"/>
        <color theme="1"/>
        <rFont val="Calibri"/>
        <family val="2"/>
        <charset val="186"/>
        <scheme val="minor"/>
      </rPr>
      <t xml:space="preserve">
Tervise ja heaolu töörühma  sisehindamise vorm  on koostatud eesmärgiga aidata  töörühmal viia läbi sisehindamist ja seda tehakse kahel suunal: 
1</t>
    </r>
    <r>
      <rPr>
        <b/>
        <sz val="12"/>
        <color theme="1"/>
        <rFont val="Calibri"/>
        <family val="2"/>
        <charset val="186"/>
        <scheme val="minor"/>
      </rPr>
      <t xml:space="preserve">. Meeskond </t>
    </r>
    <r>
      <rPr>
        <sz val="12"/>
        <color theme="1"/>
        <rFont val="Calibri"/>
        <family val="2"/>
        <charset val="186"/>
        <scheme val="minor"/>
      </rPr>
      <t>– hinnatakse  töörühma  suutlikkust ja toimimise praktikaid paikkonnas rahvatervise tegevuste läbiviimisel ja tervist toetava elukeskkonna ja võrgustike arendamisel
2</t>
    </r>
    <r>
      <rPr>
        <b/>
        <sz val="12"/>
        <color theme="1"/>
        <rFont val="Calibri"/>
        <family val="2"/>
        <charset val="186"/>
        <scheme val="minor"/>
      </rPr>
      <t>. Protsess</t>
    </r>
    <r>
      <rPr>
        <sz val="12"/>
        <color theme="1"/>
        <rFont val="Calibri"/>
        <family val="2"/>
        <charset val="186"/>
        <scheme val="minor"/>
      </rPr>
      <t xml:space="preserve"> – hinnatakse  töörühma tegevuskava alusel eesmärkide seadmist, täitmist ning seiret töörühma tegevuskava ja/või terviseprofiili tegevuskava täitmisel.</t>
    </r>
  </si>
  <si>
    <r>
      <rPr>
        <b/>
        <sz val="12"/>
        <color theme="1"/>
        <rFont val="Calibri"/>
        <family val="2"/>
        <charset val="186"/>
        <scheme val="minor"/>
      </rPr>
      <t>Hindamisprotsessi läbiviimiseks</t>
    </r>
    <r>
      <rPr>
        <sz val="12"/>
        <color theme="1"/>
        <rFont val="Calibri"/>
        <family val="2"/>
        <charset val="186"/>
        <scheme val="minor"/>
      </rPr>
      <t xml:space="preserve"> on mitu võimalust, vali sobiv leht "ühiselt täidetavad" või "individuaalselt täidetavad" indikaatorid) : 
1. Sisehindamise vormi võivad töörühma liikmed täita individuaalselt, millest moodustub vastajate keskmine hinne igale küsimusele eraldi ning ka alateemale keskmine koondhinne. Pärast individuaalset hindamist sisestatakse ühise arutelu tulemusena iga valdkonna tugevused ja väljakutsed.  Moderaator võib olla keegi  töörühma liikmetest (meeskonnajuht, valdkonna eest vastutav spetsialist) või vajadusel kutsutakse spetsialist väljas poolt. Kokkuvõte vormistatakse töörühma koosolekul, selleks valitud moderaatori või maakonna/KOV tervisedendaja poolt. 
2. Sisehindamise vorm täidetakse ühiselt töörühma koosolekul, kus kõik liikmed osalevad probleemide kindlaks tegemisel ja hiljem lahenduste leidmisel. Kokkuvõte vormistatakse töörühma  koosolekul, selleks valitud moderaatori või maakonna/KOV tervisedendaja poolt. 
Hindamisel jälgitakse tervisedenduse eesmärkide täitmist, analüüsitakse põhitegevuste tulemuslikkust ning antakse hinnang tervisedenduslikule tegevusele tervikuna. Hindamisprotsessi tulemusena valmib kokkuvõte.
</t>
    </r>
  </si>
  <si>
    <r>
      <rPr>
        <b/>
        <sz val="12"/>
        <color theme="1"/>
        <rFont val="Calibri"/>
        <family val="2"/>
        <charset val="186"/>
        <scheme val="minor"/>
      </rPr>
      <t>Hindamisvormi täitmise juhend:</t>
    </r>
    <r>
      <rPr>
        <sz val="12"/>
        <color theme="1"/>
        <rFont val="Calibri"/>
        <family val="2"/>
        <charset val="186"/>
        <scheme val="minor"/>
      </rPr>
      <t xml:space="preserve">
Iga alavaldkonna all on määratletud erinevad indikaatorid, mille saavutamist tuleb hinnata järgmiselt: 
1) Üldse mitte 2) Kuigivõrd 3) Peaaegu täielikult 4) Täielikult 
Palun analüüsige ja hinnake oma tegevust vastavalt esitatud indikaatoritele. Märgistage ära number, mis iseloomustab kõige paremini teie tegevust või tulemust. Tervise ja heaolu töörühma sisehindamine võimaldab välja selgitada teie tugevused ja väljakutsed meeskonnana erinevates valdkodades. 
</t>
    </r>
    <r>
      <rPr>
        <b/>
        <sz val="12"/>
        <color theme="1"/>
        <rFont val="Calibri"/>
        <family val="2"/>
        <charset val="186"/>
        <scheme val="minor"/>
      </rPr>
      <t>Analüüsi tulemusi</t>
    </r>
    <r>
      <rPr>
        <sz val="12"/>
        <color theme="1"/>
        <rFont val="Calibri"/>
        <family val="2"/>
        <charset val="186"/>
        <scheme val="minor"/>
      </rPr>
      <t xml:space="preserve"> soovitame kasutada järgmise aasta  töörühma tegevuskava koostamisel ja tervise- ja heaoluprofiili tegevuskava täiendamisel.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</si>
</sst>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1"/>
      <color theme="1"/>
      <name val="Calibri"/>
      <family val="2"/>
      <charset val="186"/>
      <scheme val="minor"/>
    </font>
    <font>
      <sz val="10"/>
      <color theme="1"/>
      <name val="Montserrat"/>
      <charset val="186"/>
    </font>
    <font>
      <b/>
      <sz val="11"/>
      <color theme="1"/>
      <name val="Montserrat"/>
      <charset val="186"/>
    </font>
    <font>
      <b/>
      <sz val="11"/>
      <color rgb="FF000000"/>
      <name val="Montserrat"/>
      <charset val="186"/>
    </font>
    <font>
      <b/>
      <sz val="11"/>
      <color theme="1"/>
      <name val="Calibri"/>
      <family val="2"/>
      <charset val="186"/>
      <scheme val="minor"/>
    </font>
    <font>
      <i/>
      <sz val="11"/>
      <color theme="1" tint="0.499984740745262"/>
      <name val="Calibri"/>
      <family val="2"/>
      <charset val="186"/>
      <scheme val="minor"/>
    </font>
    <font>
      <sz val="11"/>
      <color theme="1" tint="0.499984740745262"/>
      <name val="Calibri"/>
      <family val="2"/>
      <charset val="186"/>
      <scheme val="minor"/>
    </font>
    <font>
      <sz val="8"/>
      <name val="Calibri"/>
      <family val="2"/>
      <charset val="186"/>
      <scheme val="minor"/>
    </font>
    <font>
      <sz val="10"/>
      <name val="Montserrat"/>
      <charset val="186"/>
    </font>
    <font>
      <b/>
      <sz val="11"/>
      <name val="Montserrat"/>
      <charset val="186"/>
    </font>
    <font>
      <b/>
      <sz val="10"/>
      <name val="Montserrat"/>
      <charset val="186"/>
    </font>
    <font>
      <i/>
      <sz val="9"/>
      <name val="Montserrat"/>
      <charset val="186"/>
    </font>
    <font>
      <b/>
      <sz val="10"/>
      <color theme="1"/>
      <name val="Arial"/>
      <family val="2"/>
      <charset val="186"/>
    </font>
    <font>
      <sz val="9"/>
      <color theme="1"/>
      <name val="Segoe UI"/>
      <family val="2"/>
      <charset val="186"/>
    </font>
    <font>
      <b/>
      <sz val="9"/>
      <color theme="1"/>
      <name val="Segoe UI"/>
      <family val="2"/>
      <charset val="186"/>
    </font>
    <font>
      <sz val="36"/>
      <color theme="0"/>
      <name val="Calibri"/>
      <family val="2"/>
      <charset val="186"/>
      <scheme val="minor"/>
    </font>
    <font>
      <b/>
      <sz val="16"/>
      <color theme="1"/>
      <name val="Arial"/>
      <family val="2"/>
      <charset val="186"/>
    </font>
    <font>
      <b/>
      <sz val="14"/>
      <color theme="1"/>
      <name val="Arial"/>
      <family val="2"/>
      <charset val="186"/>
    </font>
    <font>
      <b/>
      <sz val="12"/>
      <color theme="1"/>
      <name val="Arial"/>
      <family val="2"/>
      <charset val="186"/>
    </font>
    <font>
      <b/>
      <sz val="12"/>
      <name val="Arial"/>
      <family val="2"/>
      <charset val="186"/>
    </font>
    <font>
      <b/>
      <sz val="11"/>
      <color theme="1"/>
      <name val="Arial"/>
      <family val="2"/>
      <charset val="186"/>
    </font>
    <font>
      <sz val="11"/>
      <color theme="1"/>
      <name val="Arial"/>
      <family val="2"/>
      <charset val="186"/>
    </font>
    <font>
      <sz val="11"/>
      <name val="Arial"/>
      <family val="2"/>
      <charset val="186"/>
    </font>
    <font>
      <sz val="10"/>
      <name val="Arial"/>
      <family val="2"/>
      <charset val="186"/>
    </font>
    <font>
      <sz val="11"/>
      <color rgb="FFFF0000"/>
      <name val="Arial"/>
      <family val="2"/>
      <charset val="186"/>
    </font>
    <font>
      <i/>
      <sz val="14"/>
      <color theme="1"/>
      <name val="Arial"/>
      <family val="2"/>
      <charset val="186"/>
    </font>
    <font>
      <sz val="9"/>
      <name val="Segoe UI"/>
      <family val="2"/>
      <charset val="186"/>
    </font>
    <font>
      <sz val="11"/>
      <name val="Calibri"/>
      <family val="2"/>
      <charset val="186"/>
      <scheme val="minor"/>
    </font>
    <font>
      <i/>
      <sz val="11"/>
      <name val="Calibri"/>
      <family val="2"/>
      <charset val="186"/>
      <scheme val="minor"/>
    </font>
    <font>
      <b/>
      <sz val="9"/>
      <name val="Segoe UI"/>
      <family val="2"/>
      <charset val="186"/>
    </font>
    <font>
      <b/>
      <sz val="12"/>
      <color theme="1"/>
      <name val="Calibri"/>
      <family val="2"/>
      <charset val="186"/>
      <scheme val="minor"/>
    </font>
    <font>
      <sz val="12"/>
      <color theme="1"/>
      <name val="Calibri"/>
      <family val="2"/>
      <charset val="186"/>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1">
    <xf numFmtId="0" fontId="0" fillId="0" borderId="0"/>
  </cellStyleXfs>
  <cellXfs count="161">
    <xf numFmtId="0" fontId="0" fillId="0" borderId="0" xfId="0"/>
    <xf numFmtId="0" fontId="1" fillId="0" borderId="0" xfId="0" applyFont="1"/>
    <xf numFmtId="0" fontId="0" fillId="0" borderId="1" xfId="0" applyBorder="1"/>
    <xf numFmtId="0" fontId="1" fillId="0" borderId="1" xfId="0" applyFont="1" applyBorder="1"/>
    <xf numFmtId="0" fontId="0" fillId="2" borderId="1" xfId="0" applyFill="1" applyBorder="1"/>
    <xf numFmtId="0" fontId="0" fillId="2" borderId="1" xfId="0" applyFill="1" applyBorder="1"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3" borderId="1" xfId="0" applyFill="1" applyBorder="1"/>
    <xf numFmtId="0" fontId="0" fillId="3" borderId="5" xfId="0" applyFill="1" applyBorder="1"/>
    <xf numFmtId="0" fontId="0" fillId="3" borderId="6" xfId="0" applyFill="1" applyBorder="1"/>
    <xf numFmtId="0" fontId="0" fillId="3" borderId="7" xfId="0" applyFill="1" applyBorder="1"/>
    <xf numFmtId="0" fontId="0" fillId="3" borderId="4" xfId="0" applyFill="1" applyBorder="1" applyAlignment="1">
      <alignment horizontal="center"/>
    </xf>
    <xf numFmtId="0" fontId="0" fillId="3" borderId="4" xfId="0" applyFill="1" applyBorder="1" applyAlignment="1">
      <alignment horizontal="left" vertical="top"/>
    </xf>
    <xf numFmtId="0" fontId="8" fillId="2" borderId="1" xfId="0" applyFont="1" applyFill="1" applyBorder="1" applyAlignment="1">
      <alignment wrapText="1"/>
    </xf>
    <xf numFmtId="0" fontId="9" fillId="0" borderId="1" xfId="0" applyFont="1" applyBorder="1" applyAlignment="1">
      <alignment horizontal="center" vertical="center" wrapText="1"/>
    </xf>
    <xf numFmtId="0" fontId="10" fillId="2" borderId="1" xfId="0" applyFont="1" applyFill="1" applyBorder="1" applyAlignment="1">
      <alignment wrapText="1"/>
    </xf>
    <xf numFmtId="16" fontId="8" fillId="2" borderId="1" xfId="0" applyNumberFormat="1" applyFont="1" applyFill="1" applyBorder="1"/>
    <xf numFmtId="0" fontId="8" fillId="2" borderId="1" xfId="0" applyFont="1" applyFill="1" applyBorder="1"/>
    <xf numFmtId="0" fontId="10" fillId="2" borderId="1" xfId="0" applyFont="1" applyFill="1" applyBorder="1"/>
    <xf numFmtId="0" fontId="19" fillId="3" borderId="1" xfId="0" applyFont="1" applyFill="1" applyBorder="1" applyAlignment="1">
      <alignment horizontal="center" wrapText="1"/>
    </xf>
    <xf numFmtId="0" fontId="0" fillId="4" borderId="1" xfId="0" applyFill="1" applyBorder="1"/>
    <xf numFmtId="0" fontId="8" fillId="4" borderId="1" xfId="0" applyFont="1" applyFill="1" applyBorder="1" applyAlignment="1">
      <alignment wrapText="1"/>
    </xf>
    <xf numFmtId="0" fontId="0" fillId="4" borderId="1" xfId="0" applyFill="1" applyBorder="1" applyAlignment="1">
      <alignment wrapText="1"/>
    </xf>
    <xf numFmtId="0" fontId="0" fillId="4" borderId="1" xfId="0" applyFill="1" applyBorder="1" applyAlignment="1">
      <alignment horizontal="center"/>
    </xf>
    <xf numFmtId="0" fontId="10" fillId="4" borderId="1" xfId="0" applyFont="1" applyFill="1" applyBorder="1" applyAlignment="1">
      <alignment wrapText="1"/>
    </xf>
    <xf numFmtId="16" fontId="8" fillId="4" borderId="1" xfId="0" applyNumberFormat="1" applyFont="1" applyFill="1" applyBorder="1"/>
    <xf numFmtId="0" fontId="8" fillId="4" borderId="1" xfId="0" applyFont="1" applyFill="1" applyBorder="1"/>
    <xf numFmtId="0" fontId="0" fillId="4" borderId="4" xfId="0" applyFill="1" applyBorder="1" applyAlignment="1">
      <alignment horizontal="center"/>
    </xf>
    <xf numFmtId="0" fontId="0" fillId="4" borderId="4" xfId="0" applyFill="1" applyBorder="1" applyAlignment="1">
      <alignment horizontal="left" vertical="top"/>
    </xf>
    <xf numFmtId="0" fontId="10" fillId="4" borderId="1" xfId="0" applyFont="1" applyFill="1" applyBorder="1"/>
    <xf numFmtId="0" fontId="4" fillId="0" borderId="10" xfId="0" applyFont="1" applyBorder="1" applyAlignment="1">
      <alignment horizontal="left" vertical="top" wrapText="1"/>
    </xf>
    <xf numFmtId="0" fontId="21" fillId="0" borderId="0" xfId="0" applyFont="1"/>
    <xf numFmtId="0" fontId="22"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 xfId="0" applyFont="1" applyFill="1" applyBorder="1" applyAlignment="1">
      <alignment vertical="top" wrapText="1"/>
    </xf>
    <xf numFmtId="0" fontId="18" fillId="5" borderId="1" xfId="0" applyFont="1" applyFill="1" applyBorder="1" applyAlignment="1">
      <alignment horizontal="center"/>
    </xf>
    <xf numFmtId="0" fontId="24" fillId="0" borderId="0" xfId="0" applyFont="1"/>
    <xf numFmtId="164" fontId="0" fillId="2" borderId="1" xfId="0" applyNumberFormat="1" applyFill="1" applyBorder="1"/>
    <xf numFmtId="164" fontId="0" fillId="4" borderId="1" xfId="0" applyNumberFormat="1" applyFill="1" applyBorder="1"/>
    <xf numFmtId="165" fontId="0" fillId="2" borderId="1" xfId="0" applyNumberFormat="1" applyFill="1" applyBorder="1"/>
    <xf numFmtId="0" fontId="8" fillId="3" borderId="1" xfId="0" applyFont="1" applyFill="1" applyBorder="1" applyAlignment="1">
      <alignment wrapText="1"/>
    </xf>
    <xf numFmtId="0" fontId="8" fillId="3" borderId="1" xfId="0" applyFont="1" applyFill="1" applyBorder="1"/>
    <xf numFmtId="0" fontId="8" fillId="5" borderId="1" xfId="0" applyFont="1" applyFill="1" applyBorder="1"/>
    <xf numFmtId="0" fontId="8" fillId="5" borderId="1" xfId="0" applyFont="1" applyFill="1" applyBorder="1" applyAlignment="1">
      <alignment wrapText="1"/>
    </xf>
    <xf numFmtId="0" fontId="0" fillId="5" borderId="1" xfId="0" applyFill="1" applyBorder="1"/>
    <xf numFmtId="0" fontId="0" fillId="5" borderId="7" xfId="0" applyFill="1" applyBorder="1" applyAlignment="1">
      <alignment horizontal="center"/>
    </xf>
    <xf numFmtId="164" fontId="0" fillId="5" borderId="1" xfId="0" applyNumberFormat="1" applyFill="1" applyBorder="1"/>
    <xf numFmtId="0" fontId="26" fillId="3" borderId="1" xfId="0" applyFont="1" applyFill="1" applyBorder="1" applyAlignment="1">
      <alignment horizontal="center" vertical="top" wrapText="1"/>
    </xf>
    <xf numFmtId="0" fontId="21" fillId="4" borderId="1" xfId="0" applyFont="1" applyFill="1" applyBorder="1" applyAlignment="1">
      <alignment vertical="top" wrapText="1"/>
    </xf>
    <xf numFmtId="0" fontId="23" fillId="4" borderId="1" xfId="0" applyFont="1" applyFill="1" applyBorder="1" applyAlignment="1">
      <alignment vertical="top" wrapText="1"/>
    </xf>
    <xf numFmtId="0" fontId="12" fillId="2" borderId="1" xfId="0" applyFont="1" applyFill="1" applyBorder="1" applyAlignment="1">
      <alignment vertical="top" wrapText="1"/>
    </xf>
    <xf numFmtId="164" fontId="20" fillId="2" borderId="1" xfId="0" applyNumberFormat="1" applyFont="1" applyFill="1" applyBorder="1" applyAlignment="1">
      <alignment vertical="top"/>
    </xf>
    <xf numFmtId="0" fontId="18" fillId="3" borderId="1" xfId="0" applyFont="1" applyFill="1" applyBorder="1" applyAlignment="1">
      <alignment horizontal="center" vertical="top" wrapText="1"/>
    </xf>
    <xf numFmtId="0" fontId="21" fillId="2" borderId="1" xfId="0" applyFont="1" applyFill="1" applyBorder="1" applyAlignment="1">
      <alignment vertical="top"/>
    </xf>
    <xf numFmtId="0" fontId="20" fillId="4" borderId="1" xfId="0" applyFont="1" applyFill="1" applyBorder="1" applyAlignment="1">
      <alignment vertical="top"/>
    </xf>
    <xf numFmtId="164" fontId="20" fillId="4" borderId="1" xfId="0" applyNumberFormat="1" applyFont="1" applyFill="1" applyBorder="1" applyAlignment="1">
      <alignment vertical="top"/>
    </xf>
    <xf numFmtId="0" fontId="21" fillId="4" borderId="1" xfId="0" applyFont="1" applyFill="1" applyBorder="1" applyAlignment="1">
      <alignment vertical="top"/>
    </xf>
    <xf numFmtId="0" fontId="18" fillId="5" borderId="1" xfId="0" applyFont="1" applyFill="1" applyBorder="1" applyAlignment="1">
      <alignment horizontal="center" vertical="top" wrapText="1"/>
    </xf>
    <xf numFmtId="0" fontId="0" fillId="2" borderId="5" xfId="0" applyFill="1" applyBorder="1" applyAlignment="1">
      <alignment horizontal="center" wrapText="1"/>
    </xf>
    <xf numFmtId="0" fontId="0" fillId="4" borderId="5" xfId="0" applyFill="1" applyBorder="1" applyAlignment="1">
      <alignment horizontal="center" wrapText="1"/>
    </xf>
    <xf numFmtId="0" fontId="0" fillId="2" borderId="5" xfId="0" applyFill="1" applyBorder="1" applyAlignment="1">
      <alignment horizontal="center"/>
    </xf>
    <xf numFmtId="164" fontId="0" fillId="4" borderId="2" xfId="0" applyNumberFormat="1" applyFill="1" applyBorder="1"/>
    <xf numFmtId="0" fontId="0" fillId="4" borderId="1" xfId="0" applyFill="1" applyBorder="1" applyAlignment="1" applyProtection="1">
      <alignment wrapText="1"/>
      <protection locked="0"/>
    </xf>
    <xf numFmtId="0" fontId="0" fillId="5" borderId="1" xfId="0" applyFill="1" applyBorder="1" applyAlignment="1" applyProtection="1">
      <alignment wrapText="1"/>
      <protection locked="0"/>
    </xf>
    <xf numFmtId="0" fontId="0" fillId="4" borderId="5"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5" borderId="1" xfId="0"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vertical="top" wrapText="1"/>
      <protection locked="0"/>
    </xf>
    <xf numFmtId="0" fontId="0" fillId="5" borderId="1" xfId="0" applyFill="1" applyBorder="1" applyProtection="1">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0" fontId="0" fillId="3" borderId="5" xfId="0" applyFill="1" applyBorder="1" applyAlignment="1" applyProtection="1">
      <alignment horizontal="right" wrapText="1"/>
      <protection locked="0"/>
    </xf>
    <xf numFmtId="0" fontId="0" fillId="2" borderId="0" xfId="0" applyFill="1" applyProtection="1">
      <protection locked="0"/>
    </xf>
    <xf numFmtId="0" fontId="0" fillId="6" borderId="0" xfId="0" applyFill="1"/>
    <xf numFmtId="0" fontId="0" fillId="0" borderId="0" xfId="0" applyAlignment="1">
      <alignment horizontal="left"/>
    </xf>
    <xf numFmtId="0" fontId="30" fillId="0" borderId="0" xfId="0" applyFont="1" applyAlignment="1">
      <alignment horizontal="left"/>
    </xf>
    <xf numFmtId="0" fontId="31" fillId="0" borderId="0" xfId="0" applyFont="1" applyAlignment="1">
      <alignment vertical="top" wrapText="1"/>
    </xf>
    <xf numFmtId="0" fontId="31" fillId="0" borderId="0" xfId="0" applyFont="1" applyAlignment="1">
      <alignment wrapText="1"/>
    </xf>
    <xf numFmtId="0" fontId="15" fillId="6" borderId="0" xfId="0" applyFont="1" applyFill="1" applyAlignment="1">
      <alignment horizontal="center" vertical="center" wrapText="1"/>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0" fillId="4" borderId="5" xfId="0" applyFill="1" applyBorder="1" applyAlignment="1">
      <alignment horizontal="left" vertical="top" wrapText="1"/>
    </xf>
    <xf numFmtId="0" fontId="0" fillId="4" borderId="7" xfId="0" applyFill="1" applyBorder="1" applyAlignment="1">
      <alignment horizontal="left" vertical="top" wrapText="1"/>
    </xf>
    <xf numFmtId="0" fontId="0" fillId="4" borderId="5" xfId="0" applyFill="1" applyBorder="1" applyAlignment="1">
      <alignment horizontal="center"/>
    </xf>
    <xf numFmtId="0" fontId="0" fillId="4" borderId="7" xfId="0" applyFill="1" applyBorder="1" applyAlignment="1">
      <alignment horizontal="center"/>
    </xf>
    <xf numFmtId="164" fontId="28" fillId="4" borderId="2" xfId="0" applyNumberFormat="1" applyFont="1" applyFill="1" applyBorder="1" applyAlignment="1">
      <alignment horizontal="center" vertical="center" wrapText="1"/>
    </xf>
    <xf numFmtId="164" fontId="28" fillId="4" borderId="3" xfId="0" applyNumberFormat="1" applyFont="1" applyFill="1" applyBorder="1" applyAlignment="1">
      <alignment horizontal="center" vertical="center" wrapText="1"/>
    </xf>
    <xf numFmtId="0" fontId="0" fillId="4" borderId="9"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28" fillId="4" borderId="11" xfId="0" applyFont="1" applyFill="1" applyBorder="1" applyAlignment="1">
      <alignment horizontal="left" vertical="top" wrapText="1"/>
    </xf>
    <xf numFmtId="0" fontId="28" fillId="4" borderId="12" xfId="0" applyFont="1" applyFill="1" applyBorder="1" applyAlignment="1">
      <alignment horizontal="left" vertical="top" wrapText="1"/>
    </xf>
    <xf numFmtId="0" fontId="28" fillId="4" borderId="8" xfId="0" applyFont="1" applyFill="1" applyBorder="1" applyAlignment="1">
      <alignment horizontal="left" vertical="top" wrapText="1"/>
    </xf>
    <xf numFmtId="164" fontId="28" fillId="4" borderId="4" xfId="0" applyNumberFormat="1"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164" fontId="28" fillId="3" borderId="2" xfId="0" applyNumberFormat="1" applyFont="1" applyFill="1" applyBorder="1" applyAlignment="1">
      <alignment horizontal="center" vertical="center" wrapText="1"/>
    </xf>
    <xf numFmtId="164" fontId="28" fillId="3" borderId="3" xfId="0" applyNumberFormat="1" applyFont="1" applyFill="1" applyBorder="1" applyAlignment="1">
      <alignment horizontal="center" vertical="center" wrapText="1"/>
    </xf>
    <xf numFmtId="164" fontId="28" fillId="3" borderId="4" xfId="0" applyNumberFormat="1" applyFont="1" applyFill="1" applyBorder="1" applyAlignment="1">
      <alignment horizontal="center" vertical="center"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9" fillId="4" borderId="1" xfId="0" applyFont="1" applyFill="1" applyBorder="1" applyAlignment="1">
      <alignment horizontal="center" wrapText="1"/>
    </xf>
    <xf numFmtId="164" fontId="27" fillId="3" borderId="3" xfId="0" applyNumberFormat="1" applyFont="1" applyFill="1" applyBorder="1" applyAlignment="1">
      <alignment horizontal="center" vertical="center" wrapText="1"/>
    </xf>
    <xf numFmtId="164" fontId="27" fillId="3" borderId="4" xfId="0" applyNumberFormat="1" applyFont="1" applyFill="1" applyBorder="1" applyAlignment="1">
      <alignment horizontal="center" vertical="center" wrapText="1"/>
    </xf>
    <xf numFmtId="0" fontId="6" fillId="3" borderId="2" xfId="0" applyFont="1" applyFill="1" applyBorder="1" applyAlignment="1" applyProtection="1">
      <alignment horizontal="left" vertical="top" wrapText="1"/>
      <protection locked="0"/>
    </xf>
    <xf numFmtId="0" fontId="27" fillId="3" borderId="2" xfId="0" applyFont="1" applyFill="1" applyBorder="1" applyAlignment="1" applyProtection="1">
      <alignment horizontal="left" vertical="top" wrapText="1"/>
      <protection locked="0"/>
    </xf>
    <xf numFmtId="0" fontId="27" fillId="3" borderId="3"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9" fillId="2" borderId="1" xfId="0" applyFont="1" applyFill="1" applyBorder="1" applyAlignment="1">
      <alignment horizontal="center" wrapText="1"/>
    </xf>
    <xf numFmtId="0" fontId="14" fillId="3" borderId="5" xfId="0" applyFont="1" applyFill="1" applyBorder="1" applyAlignment="1">
      <alignment horizontal="center"/>
    </xf>
    <xf numFmtId="0" fontId="13" fillId="3" borderId="7" xfId="0" applyFont="1" applyFill="1" applyBorder="1" applyAlignment="1">
      <alignment horizontal="center"/>
    </xf>
    <xf numFmtId="0" fontId="20" fillId="4" borderId="5" xfId="0" applyFont="1" applyFill="1" applyBorder="1" applyAlignment="1">
      <alignment horizontal="center" vertical="top"/>
    </xf>
    <xf numFmtId="0" fontId="20" fillId="4" borderId="7" xfId="0" applyFont="1" applyFill="1" applyBorder="1" applyAlignment="1">
      <alignment horizontal="center" vertical="top"/>
    </xf>
    <xf numFmtId="0" fontId="20" fillId="2" borderId="5" xfId="0" applyFont="1" applyFill="1" applyBorder="1" applyAlignment="1">
      <alignment horizontal="center" vertical="top"/>
    </xf>
    <xf numFmtId="0" fontId="20" fillId="2" borderId="7" xfId="0" applyFont="1" applyFill="1" applyBorder="1" applyAlignment="1">
      <alignment horizontal="center" vertical="top"/>
    </xf>
    <xf numFmtId="0" fontId="21" fillId="0" borderId="5" xfId="0" applyFont="1" applyBorder="1" applyAlignment="1">
      <alignment horizontal="center" vertical="top"/>
    </xf>
    <xf numFmtId="0" fontId="21" fillId="0" borderId="7" xfId="0" applyFont="1" applyBorder="1" applyAlignment="1">
      <alignment horizontal="center" vertical="top"/>
    </xf>
    <xf numFmtId="0" fontId="16" fillId="5" borderId="5" xfId="0" applyFont="1" applyFill="1" applyBorder="1" applyAlignment="1">
      <alignment horizontal="center" vertical="top" wrapText="1"/>
    </xf>
    <xf numFmtId="0" fontId="16" fillId="5" borderId="7" xfId="0" applyFont="1" applyFill="1" applyBorder="1" applyAlignment="1">
      <alignment horizontal="center" vertical="top" wrapText="1"/>
    </xf>
    <xf numFmtId="0" fontId="21" fillId="4" borderId="5" xfId="0" applyFont="1" applyFill="1" applyBorder="1" applyAlignment="1">
      <alignment horizontal="center" vertical="top"/>
    </xf>
    <xf numFmtId="0" fontId="21" fillId="4" borderId="7" xfId="0" applyFont="1" applyFill="1" applyBorder="1" applyAlignment="1">
      <alignment horizontal="center" vertical="top"/>
    </xf>
    <xf numFmtId="0" fontId="23" fillId="4" borderId="5" xfId="0" applyFont="1" applyFill="1" applyBorder="1" applyAlignment="1">
      <alignment horizontal="center" vertical="top" wrapText="1"/>
    </xf>
    <xf numFmtId="0" fontId="23" fillId="4" borderId="7" xfId="0" applyFont="1" applyFill="1" applyBorder="1" applyAlignment="1">
      <alignment horizontal="center" vertical="top" wrapText="1"/>
    </xf>
    <xf numFmtId="0" fontId="17" fillId="0" borderId="0" xfId="0" applyFont="1" applyAlignment="1" applyProtection="1">
      <alignment horizontal="center" wrapText="1"/>
      <protection locked="0"/>
    </xf>
    <xf numFmtId="0" fontId="17" fillId="0" borderId="10" xfId="0" applyFont="1" applyBorder="1" applyAlignment="1" applyProtection="1">
      <alignment horizontal="left" vertical="top" wrapText="1"/>
      <protection locked="0"/>
    </xf>
    <xf numFmtId="0" fontId="17" fillId="3" borderId="5" xfId="0" applyFont="1" applyFill="1" applyBorder="1" applyAlignment="1">
      <alignment horizontal="center" vertical="top"/>
    </xf>
    <xf numFmtId="0" fontId="17" fillId="3" borderId="7" xfId="0" applyFont="1" applyFill="1" applyBorder="1" applyAlignment="1">
      <alignment horizontal="center" vertical="top"/>
    </xf>
    <xf numFmtId="0" fontId="20" fillId="2" borderId="5" xfId="0" applyFont="1" applyFill="1" applyBorder="1" applyAlignment="1">
      <alignment horizontal="center" vertical="top" wrapText="1"/>
    </xf>
    <xf numFmtId="0" fontId="20" fillId="2" borderId="7" xfId="0" applyFont="1" applyFill="1" applyBorder="1" applyAlignment="1">
      <alignment horizontal="center" vertical="top" wrapText="1"/>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28" fillId="4" borderId="5" xfId="0" applyFont="1" applyFill="1" applyBorder="1" applyAlignment="1">
      <alignment horizontal="left" vertical="top" wrapText="1"/>
    </xf>
    <xf numFmtId="0" fontId="28" fillId="4" borderId="7" xfId="0" applyFont="1" applyFill="1" applyBorder="1" applyAlignment="1">
      <alignment horizontal="left" vertical="top" wrapText="1"/>
    </xf>
    <xf numFmtId="0" fontId="0" fillId="4" borderId="6"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13" fillId="3"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r>
              <a:rPr lang="en-US" b="1">
                <a:solidFill>
                  <a:schemeClr val="accent1"/>
                </a:solidFill>
              </a:rPr>
              <a:t>PROTSESS</a:t>
            </a:r>
          </a:p>
        </c:rich>
      </c:tx>
      <c:layout>
        <c:manualLayout>
          <c:xMode val="edge"/>
          <c:yMode val="edge"/>
          <c:x val="0.3831550677150426"/>
          <c:y val="5.7472979539152976E-3"/>
        </c:manualLayout>
      </c:layout>
      <c:overlay val="1"/>
      <c:spPr>
        <a:noFill/>
        <a:ln>
          <a:noFill/>
        </a:ln>
        <a:effectLst/>
      </c:spPr>
      <c:txPr>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endParaRPr lang="et-EE"/>
        </a:p>
      </c:txPr>
    </c:title>
    <c:autoTitleDeleted val="0"/>
    <c:plotArea>
      <c:layout>
        <c:manualLayout>
          <c:layoutTarget val="inner"/>
          <c:xMode val="edge"/>
          <c:yMode val="edge"/>
          <c:x val="0.18585004272721725"/>
          <c:y val="0.18358659816913131"/>
          <c:w val="0.5879062900567662"/>
          <c:h val="0.61658464566929139"/>
        </c:manualLayout>
      </c:layout>
      <c:radarChart>
        <c:radarStyle val="marker"/>
        <c:varyColors val="0"/>
        <c:ser>
          <c:idx val="0"/>
          <c:order val="0"/>
          <c:spPr>
            <a:ln w="28575" cap="rnd">
              <a:solidFill>
                <a:schemeClr val="accent1"/>
              </a:solidFill>
              <a:round/>
            </a:ln>
            <a:effectLst/>
          </c:spPr>
          <c:marker>
            <c:symbol val="none"/>
          </c:marker>
          <c:dLbls>
            <c:dLbl>
              <c:idx val="0"/>
              <c:layout>
                <c:manualLayout>
                  <c:x val="0.28130342474179953"/>
                  <c:y val="5.5388563972905399E-3"/>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27643570472227325"/>
                      <c:h val="0.11295433964129399"/>
                    </c:manualLayout>
                  </c15:layout>
                </c:ext>
                <c:ext xmlns:c16="http://schemas.microsoft.com/office/drawing/2014/chart" uri="{C3380CC4-5D6E-409C-BE32-E72D297353CC}">
                  <c16:uniqueId val="{00000000-411C-402F-806A-153423E51C34}"/>
                </c:ext>
              </c:extLst>
            </c:dLbl>
            <c:dLbl>
              <c:idx val="1"/>
              <c:layout>
                <c:manualLayout>
                  <c:x val="0.1855733806961487"/>
                  <c:y val="7.0219623723353761E-2"/>
                </c:manualLayout>
              </c:layout>
              <c:tx>
                <c:rich>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fld id="{0FDB207E-0A5F-426C-9E05-6FA12854DA04}" type="CATEGORYNAME">
                      <a:rPr lang="en-US" b="1"/>
                      <a:pPr>
                        <a:defRPr b="1"/>
                      </a:pPr>
                      <a:t>[CATEGORY NAME]</a:t>
                    </a:fld>
                    <a:r>
                      <a:rPr lang="en-US" b="1" baseline="0"/>
                      <a:t>; </a:t>
                    </a:r>
                  </a:p>
                  <a:p>
                    <a:pPr>
                      <a:defRPr b="1"/>
                    </a:pPr>
                    <a:fld id="{3628DDD0-D4B4-491A-9880-A3D453E73555}" type="VALUE">
                      <a:rPr lang="en-US" b="1" baseline="0"/>
                      <a:pPr>
                        <a:defRPr b="1"/>
                      </a:pPr>
                      <a:t>[VALUE]</a:t>
                    </a:fld>
                    <a:endParaRPr lang="et-EE"/>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6032865744139866"/>
                      <c:h val="0.22875831318087411"/>
                    </c:manualLayout>
                  </c15:layout>
                  <c15:dlblFieldTable/>
                  <c15:showDataLabelsRange val="0"/>
                </c:ext>
                <c:ext xmlns:c16="http://schemas.microsoft.com/office/drawing/2014/chart" uri="{C3380CC4-5D6E-409C-BE32-E72D297353CC}">
                  <c16:uniqueId val="{00000001-411C-402F-806A-153423E51C34}"/>
                </c:ext>
              </c:extLst>
            </c:dLbl>
            <c:dLbl>
              <c:idx val="2"/>
              <c:layout>
                <c:manualLayout>
                  <c:x val="-0.13202439057857041"/>
                  <c:y val="0.21098692180783646"/>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ln>
                        <a:noFill/>
                      </a:ln>
                      <a:solidFill>
                        <a:schemeClr val="tx1"/>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379647974339611"/>
                      <c:h val="9.1596307926468154E-2"/>
                    </c:manualLayout>
                  </c15:layout>
                </c:ext>
                <c:ext xmlns:c16="http://schemas.microsoft.com/office/drawing/2014/chart" uri="{C3380CC4-5D6E-409C-BE32-E72D297353CC}">
                  <c16:uniqueId val="{00000002-411C-402F-806A-153423E51C34}"/>
                </c:ext>
              </c:extLst>
            </c:dLbl>
            <c:dLbl>
              <c:idx val="3"/>
              <c:layout>
                <c:manualLayout>
                  <c:x val="-0.22628345547305406"/>
                  <c:y val="-4.6941318339219357E-3"/>
                </c:manualLayout>
              </c:layout>
              <c:showLegendKey val="0"/>
              <c:showVal val="1"/>
              <c:showCatName val="1"/>
              <c:showSerName val="0"/>
              <c:showPercent val="0"/>
              <c:showBubbleSize val="0"/>
              <c:extLst>
                <c:ext xmlns:c15="http://schemas.microsoft.com/office/drawing/2012/chart" uri="{CE6537A1-D6FC-4f65-9D91-7224C49458BB}">
                  <c15:layout>
                    <c:manualLayout>
                      <c:w val="0.14200914123423172"/>
                      <c:h val="0.1621442154437007"/>
                    </c:manualLayout>
                  </c15:layout>
                </c:ext>
                <c:ext xmlns:c16="http://schemas.microsoft.com/office/drawing/2014/chart" uri="{C3380CC4-5D6E-409C-BE32-E72D297353CC}">
                  <c16:uniqueId val="{00000003-411C-402F-806A-153423E51C3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 KOKKUVÕTE (ühiselt)'!$A$6:$A$9</c:f>
              <c:strCache>
                <c:ptCount val="4"/>
                <c:pt idx="0">
                  <c:v>Hetkeolukord </c:v>
                </c:pt>
                <c:pt idx="1">
                  <c:v>Eesmärgid </c:v>
                </c:pt>
                <c:pt idx="2">
                  <c:v>Tegevused </c:v>
                </c:pt>
                <c:pt idx="3">
                  <c:v>Seire</c:v>
                </c:pt>
              </c:strCache>
            </c:strRef>
          </c:cat>
          <c:val>
            <c:numRef>
              <c:f>' KOKKUVÕTE (ühiselt)'!$B$6:$B$9</c:f>
              <c:numCache>
                <c:formatCode>0.0</c:formatCode>
                <c:ptCount val="4"/>
                <c:pt idx="0">
                  <c:v>0</c:v>
                </c:pt>
                <c:pt idx="1">
                  <c:v>0</c:v>
                </c:pt>
                <c:pt idx="2">
                  <c:v>0</c:v>
                </c:pt>
                <c:pt idx="3">
                  <c:v>0</c:v>
                </c:pt>
              </c:numCache>
            </c:numRef>
          </c:val>
          <c:extLst>
            <c:ext xmlns:c16="http://schemas.microsoft.com/office/drawing/2014/chart" uri="{C3380CC4-5D6E-409C-BE32-E72D297353CC}">
              <c16:uniqueId val="{00000004-411C-402F-806A-153423E51C34}"/>
            </c:ext>
          </c:extLst>
        </c:ser>
        <c:dLbls>
          <c:showLegendKey val="0"/>
          <c:showVal val="0"/>
          <c:showCatName val="0"/>
          <c:showSerName val="0"/>
          <c:showPercent val="0"/>
          <c:showBubbleSize val="0"/>
        </c:dLbls>
        <c:axId val="1077450975"/>
        <c:axId val="1071742127"/>
      </c:radarChart>
      <c:catAx>
        <c:axId val="1077450975"/>
        <c:scaling>
          <c:orientation val="minMax"/>
        </c:scaling>
        <c:delete val="1"/>
        <c:axPos val="b"/>
        <c:numFmt formatCode="General" sourceLinked="1"/>
        <c:majorTickMark val="none"/>
        <c:minorTickMark val="none"/>
        <c:tickLblPos val="nextTo"/>
        <c:crossAx val="1071742127"/>
        <c:crosses val="autoZero"/>
        <c:auto val="1"/>
        <c:lblAlgn val="ctr"/>
        <c:lblOffset val="100"/>
        <c:noMultiLvlLbl val="0"/>
      </c:catAx>
      <c:valAx>
        <c:axId val="1071742127"/>
        <c:scaling>
          <c:orientation val="minMax"/>
        </c:scaling>
        <c:delete val="0"/>
        <c:axPos val="l"/>
        <c:majorGridlines>
          <c:spPr>
            <a:ln w="9525" cap="flat" cmpd="sng" algn="ctr">
              <a:solidFill>
                <a:schemeClr val="tx1">
                  <a:lumMod val="15000"/>
                  <a:lumOff val="85000"/>
                </a:schemeClr>
              </a:solidFill>
              <a:round/>
            </a:ln>
            <a:effectLst>
              <a:outerShdw dir="6000000" algn="ctr" rotWithShape="0">
                <a:srgbClr val="000000"/>
              </a:outerShdw>
              <a:softEdge rad="0"/>
            </a:effectLst>
          </c:spPr>
        </c:majorGridlines>
        <c:minorGridlines>
          <c:spPr>
            <a:ln w="9525" cap="flat" cmpd="sng" algn="ctr">
              <a:solidFill>
                <a:schemeClr val="tx1">
                  <a:lumMod val="5000"/>
                  <a:lumOff val="95000"/>
                </a:schemeClr>
              </a:solidFill>
              <a:round/>
            </a:ln>
            <a:effectLst/>
          </c:spPr>
        </c:min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077450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solidFill>
                  <a:schemeClr val="accent2"/>
                </a:solidFill>
              </a:rPr>
              <a:t>MEESKOND</a:t>
            </a:r>
          </a:p>
        </c:rich>
      </c:tx>
      <c:layout>
        <c:manualLayout>
          <c:xMode val="edge"/>
          <c:yMode val="edge"/>
          <c:x val="0.42224902664924935"/>
          <c:y val="5.2743088728483779E-3"/>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manualLayout>
          <c:layoutTarget val="inner"/>
          <c:xMode val="edge"/>
          <c:yMode val="edge"/>
          <c:x val="0.36682569390805603"/>
          <c:y val="0.29035630488283598"/>
          <c:w val="0.24287787944485398"/>
          <c:h val="0.55447236297999802"/>
        </c:manualLayout>
      </c:layout>
      <c:radarChart>
        <c:radarStyle val="marker"/>
        <c:varyColors val="0"/>
        <c:ser>
          <c:idx val="0"/>
          <c:order val="0"/>
          <c:tx>
            <c:strRef>
              <c:f>' KOKKUVÕTE (ühiselt)'!$B$21</c:f>
              <c:strCache>
                <c:ptCount val="1"/>
              </c:strCache>
            </c:strRef>
          </c:tx>
          <c:spPr>
            <a:ln w="28575" cap="rnd">
              <a:solidFill>
                <a:schemeClr val="accent2"/>
              </a:solidFill>
              <a:round/>
            </a:ln>
            <a:effectLst>
              <a:outerShdw blurRad="50800" dist="50800" dir="5400000" algn="ctr" rotWithShape="0">
                <a:schemeClr val="bg1"/>
              </a:outerShdw>
            </a:effectLst>
          </c:spPr>
          <c:marker>
            <c:symbol val="none"/>
          </c:marker>
          <c:dLbls>
            <c:dLbl>
              <c:idx val="0"/>
              <c:layout>
                <c:manualLayout>
                  <c:x val="-0.18348547408340143"/>
                  <c:y val="-0.1193163384376574"/>
                </c:manualLayout>
              </c:layout>
              <c:showLegendKey val="0"/>
              <c:showVal val="1"/>
              <c:showCatName val="1"/>
              <c:showSerName val="0"/>
              <c:showPercent val="0"/>
              <c:showBubbleSize val="0"/>
              <c:extLst>
                <c:ext xmlns:c15="http://schemas.microsoft.com/office/drawing/2012/chart" uri="{CE6537A1-D6FC-4f65-9D91-7224C49458BB}">
                  <c15:layout>
                    <c:manualLayout>
                      <c:w val="0.25076400795757792"/>
                      <c:h val="0.12488685106283821"/>
                    </c:manualLayout>
                  </c15:layout>
                </c:ext>
                <c:ext xmlns:c16="http://schemas.microsoft.com/office/drawing/2014/chart" uri="{C3380CC4-5D6E-409C-BE32-E72D297353CC}">
                  <c16:uniqueId val="{00000000-096C-4E10-A58F-7886258D0A94}"/>
                </c:ext>
              </c:extLst>
            </c:dLbl>
            <c:dLbl>
              <c:idx val="1"/>
              <c:layout>
                <c:manualLayout>
                  <c:x val="0.14889935548329919"/>
                  <c:y val="-8.6900848370565678E-2"/>
                </c:manualLayout>
              </c:layout>
              <c:showLegendKey val="0"/>
              <c:showVal val="1"/>
              <c:showCatName val="1"/>
              <c:showSerName val="0"/>
              <c:showPercent val="0"/>
              <c:showBubbleSize val="0"/>
              <c:extLst>
                <c:ext xmlns:c15="http://schemas.microsoft.com/office/drawing/2012/chart" uri="{CE6537A1-D6FC-4f65-9D91-7224C49458BB}">
                  <c15:layout>
                    <c:manualLayout>
                      <c:w val="0.195484162869282"/>
                      <c:h val="0.19509565454307543"/>
                    </c:manualLayout>
                  </c15:layout>
                </c:ext>
                <c:ext xmlns:c16="http://schemas.microsoft.com/office/drawing/2014/chart" uri="{C3380CC4-5D6E-409C-BE32-E72D297353CC}">
                  <c16:uniqueId val="{00000001-096C-4E10-A58F-7886258D0A94}"/>
                </c:ext>
              </c:extLst>
            </c:dLbl>
            <c:dLbl>
              <c:idx val="2"/>
              <c:layout>
                <c:manualLayout>
                  <c:x val="-1.0827919831426589E-2"/>
                  <c:y val="0.14525500409576736"/>
                </c:manualLayout>
              </c:layout>
              <c:showLegendKey val="0"/>
              <c:showVal val="1"/>
              <c:showCatName val="1"/>
              <c:showSerName val="0"/>
              <c:showPercent val="0"/>
              <c:showBubbleSize val="0"/>
              <c:extLst>
                <c:ext xmlns:c15="http://schemas.microsoft.com/office/drawing/2012/chart" uri="{CE6537A1-D6FC-4f65-9D91-7224C49458BB}">
                  <c15:layout>
                    <c:manualLayout>
                      <c:w val="0.25248213029110722"/>
                      <c:h val="0.11549750579412181"/>
                    </c:manualLayout>
                  </c15:layout>
                </c:ext>
                <c:ext xmlns:c16="http://schemas.microsoft.com/office/drawing/2014/chart" uri="{C3380CC4-5D6E-409C-BE32-E72D297353CC}">
                  <c16:uniqueId val="{00000002-096C-4E10-A58F-7886258D0A94}"/>
                </c:ext>
              </c:extLst>
            </c:dLbl>
            <c:dLbl>
              <c:idx val="3"/>
              <c:layout>
                <c:manualLayout>
                  <c:x val="-0.25153601471386389"/>
                  <c:y val="-1.5224021452142248E-2"/>
                </c:manualLayout>
              </c:layout>
              <c:showLegendKey val="0"/>
              <c:showVal val="1"/>
              <c:showCatName val="1"/>
              <c:showSerName val="0"/>
              <c:showPercent val="0"/>
              <c:showBubbleSize val="0"/>
              <c:extLst>
                <c:ext xmlns:c15="http://schemas.microsoft.com/office/drawing/2012/chart" uri="{CE6537A1-D6FC-4f65-9D91-7224C49458BB}">
                  <c15:layout>
                    <c:manualLayout>
                      <c:w val="0.22744422187391733"/>
                      <c:h val="0.12360524329934235"/>
                    </c:manualLayout>
                  </c15:layout>
                </c:ext>
                <c:ext xmlns:c16="http://schemas.microsoft.com/office/drawing/2014/chart" uri="{C3380CC4-5D6E-409C-BE32-E72D297353CC}">
                  <c16:uniqueId val="{00000003-096C-4E10-A58F-7886258D0A9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LeaderLines val="0"/>
              </c:ext>
            </c:extLst>
          </c:dLbls>
          <c:cat>
            <c:strRef>
              <c:f>' KOKKUVÕTE (ühiselt)'!$A$22:$A$25</c:f>
              <c:strCache>
                <c:ptCount val="4"/>
                <c:pt idx="0">
                  <c:v>Koosseis ja rollid</c:v>
                </c:pt>
                <c:pt idx="1">
                  <c:v>Toimimine  </c:v>
                </c:pt>
                <c:pt idx="2">
                  <c:v>Kompetents  </c:v>
                </c:pt>
                <c:pt idx="3">
                  <c:v>Koostöövõrgustik</c:v>
                </c:pt>
              </c:strCache>
            </c:strRef>
          </c:cat>
          <c:val>
            <c:numRef>
              <c:f>' KOKKUVÕTE (ühiselt)'!$B$22:$B$25</c:f>
              <c:numCache>
                <c:formatCode>0.0</c:formatCode>
                <c:ptCount val="4"/>
                <c:pt idx="0">
                  <c:v>0</c:v>
                </c:pt>
                <c:pt idx="1">
                  <c:v>0</c:v>
                </c:pt>
                <c:pt idx="2">
                  <c:v>0</c:v>
                </c:pt>
                <c:pt idx="3">
                  <c:v>0</c:v>
                </c:pt>
              </c:numCache>
            </c:numRef>
          </c:val>
          <c:extLst>
            <c:ext xmlns:c16="http://schemas.microsoft.com/office/drawing/2014/chart" uri="{C3380CC4-5D6E-409C-BE32-E72D297353CC}">
              <c16:uniqueId val="{00000004-096C-4E10-A58F-7886258D0A94}"/>
            </c:ext>
          </c:extLst>
        </c:ser>
        <c:dLbls>
          <c:showLegendKey val="0"/>
          <c:showVal val="1"/>
          <c:showCatName val="0"/>
          <c:showSerName val="0"/>
          <c:showPercent val="0"/>
          <c:showBubbleSize val="0"/>
        </c:dLbls>
        <c:axId val="956196079"/>
        <c:axId val="956193583"/>
      </c:radarChart>
      <c:catAx>
        <c:axId val="956196079"/>
        <c:scaling>
          <c:orientation val="minMax"/>
        </c:scaling>
        <c:delete val="1"/>
        <c:axPos val="b"/>
        <c:numFmt formatCode="General" sourceLinked="1"/>
        <c:majorTickMark val="none"/>
        <c:minorTickMark val="none"/>
        <c:tickLblPos val="nextTo"/>
        <c:crossAx val="956193583"/>
        <c:crosses val="autoZero"/>
        <c:auto val="1"/>
        <c:lblAlgn val="ctr"/>
        <c:lblOffset val="100"/>
        <c:noMultiLvlLbl val="0"/>
      </c:catAx>
      <c:valAx>
        <c:axId val="956193583"/>
        <c:scaling>
          <c:orientation val="minMax"/>
        </c:scaling>
        <c:delete val="0"/>
        <c:axPos val="l"/>
        <c:majorGridlines>
          <c:spPr>
            <a:ln w="9525" cap="flat" cmpd="sng" algn="ctr">
              <a:solidFill>
                <a:schemeClr val="tx1">
                  <a:lumMod val="15000"/>
                  <a:lumOff val="85000"/>
                </a:schemeClr>
              </a:solidFill>
              <a:round/>
            </a:ln>
            <a:effectLst>
              <a:outerShdw dir="6000000" algn="ctr" rotWithShape="0">
                <a:srgbClr val="000000"/>
              </a:outerShdw>
            </a:effectLst>
          </c:spPr>
        </c:majorGridlines>
        <c:minorGridlines>
          <c:spPr>
            <a:ln w="9525" cap="flat" cmpd="sng" algn="ctr">
              <a:solidFill>
                <a:schemeClr val="tx1">
                  <a:lumMod val="5000"/>
                  <a:lumOff val="95000"/>
                </a:schemeClr>
              </a:solidFill>
              <a:round/>
            </a:ln>
            <a:effectLst/>
          </c:spPr>
        </c:min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9561960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r>
              <a:rPr lang="en-US" b="1">
                <a:solidFill>
                  <a:schemeClr val="accent1"/>
                </a:solidFill>
              </a:rPr>
              <a:t>PROTSESS</a:t>
            </a:r>
          </a:p>
        </c:rich>
      </c:tx>
      <c:layout>
        <c:manualLayout>
          <c:xMode val="edge"/>
          <c:yMode val="edge"/>
          <c:x val="0.3831550677150426"/>
          <c:y val="5.7472979539152976E-3"/>
        </c:manualLayout>
      </c:layout>
      <c:overlay val="1"/>
      <c:spPr>
        <a:noFill/>
        <a:ln>
          <a:noFill/>
        </a:ln>
        <a:effectLst/>
      </c:spPr>
      <c:txPr>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endParaRPr lang="et-EE"/>
        </a:p>
      </c:txPr>
    </c:title>
    <c:autoTitleDeleted val="0"/>
    <c:plotArea>
      <c:layout>
        <c:manualLayout>
          <c:layoutTarget val="inner"/>
          <c:xMode val="edge"/>
          <c:yMode val="edge"/>
          <c:x val="0.18585004272721725"/>
          <c:y val="0.18358659816913131"/>
          <c:w val="0.5879062900567662"/>
          <c:h val="0.61658464566929139"/>
        </c:manualLayout>
      </c:layout>
      <c:radarChart>
        <c:radarStyle val="marker"/>
        <c:varyColors val="0"/>
        <c:ser>
          <c:idx val="0"/>
          <c:order val="0"/>
          <c:spPr>
            <a:ln w="28575" cap="rnd">
              <a:solidFill>
                <a:schemeClr val="accent1"/>
              </a:solidFill>
              <a:round/>
            </a:ln>
            <a:effectLst/>
          </c:spPr>
          <c:marker>
            <c:symbol val="none"/>
          </c:marker>
          <c:dLbls>
            <c:dLbl>
              <c:idx val="0"/>
              <c:layout>
                <c:manualLayout>
                  <c:x val="0.28130342474179953"/>
                  <c:y val="5.5388563972905399E-3"/>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27643570472227325"/>
                      <c:h val="0.11295433964129399"/>
                    </c:manualLayout>
                  </c15:layout>
                </c:ext>
                <c:ext xmlns:c16="http://schemas.microsoft.com/office/drawing/2014/chart" uri="{C3380CC4-5D6E-409C-BE32-E72D297353CC}">
                  <c16:uniqueId val="{00000002-41C8-4BA3-A2F8-69A62F54961E}"/>
                </c:ext>
              </c:extLst>
            </c:dLbl>
            <c:dLbl>
              <c:idx val="1"/>
              <c:layout>
                <c:manualLayout>
                  <c:x val="0.1855733806961487"/>
                  <c:y val="7.0219623723353761E-2"/>
                </c:manualLayout>
              </c:layout>
              <c:tx>
                <c:rich>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fld id="{0FDB207E-0A5F-426C-9E05-6FA12854DA04}" type="CATEGORYNAME">
                      <a:rPr lang="en-US" b="1"/>
                      <a:pPr>
                        <a:defRPr b="1"/>
                      </a:pPr>
                      <a:t>[CATEGORY NAME]</a:t>
                    </a:fld>
                    <a:r>
                      <a:rPr lang="en-US" b="1" baseline="0"/>
                      <a:t>; </a:t>
                    </a:r>
                  </a:p>
                  <a:p>
                    <a:pPr>
                      <a:defRPr b="1"/>
                    </a:pPr>
                    <a:fld id="{3628DDD0-D4B4-491A-9880-A3D453E73555}" type="VALUE">
                      <a:rPr lang="en-US" b="1" baseline="0"/>
                      <a:pPr>
                        <a:defRPr b="1"/>
                      </a:pPr>
                      <a:t>[VALUE]</a:t>
                    </a:fld>
                    <a:endParaRPr lang="et-EE"/>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6032865744139866"/>
                      <c:h val="0.22875831318087411"/>
                    </c:manualLayout>
                  </c15:layout>
                  <c15:dlblFieldTable/>
                  <c15:showDataLabelsRange val="0"/>
                </c:ext>
                <c:ext xmlns:c16="http://schemas.microsoft.com/office/drawing/2014/chart" uri="{C3380CC4-5D6E-409C-BE32-E72D297353CC}">
                  <c16:uniqueId val="{00000001-41C8-4BA3-A2F8-69A62F54961E}"/>
                </c:ext>
              </c:extLst>
            </c:dLbl>
            <c:dLbl>
              <c:idx val="2"/>
              <c:layout>
                <c:manualLayout>
                  <c:x val="-0.13202439057857041"/>
                  <c:y val="0.21098692180783646"/>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ln>
                        <a:noFill/>
                      </a:ln>
                      <a:solidFill>
                        <a:schemeClr val="tx1"/>
                      </a:solidFill>
                      <a:latin typeface="+mn-lt"/>
                      <a:ea typeface="+mn-ea"/>
                      <a:cs typeface="+mn-cs"/>
                    </a:defRPr>
                  </a:pPr>
                  <a:endParaRPr lang="et-E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379647974339611"/>
                      <c:h val="9.1596307926468154E-2"/>
                    </c:manualLayout>
                  </c15:layout>
                </c:ext>
                <c:ext xmlns:c16="http://schemas.microsoft.com/office/drawing/2014/chart" uri="{C3380CC4-5D6E-409C-BE32-E72D297353CC}">
                  <c16:uniqueId val="{00000000-41C8-4BA3-A2F8-69A62F54961E}"/>
                </c:ext>
              </c:extLst>
            </c:dLbl>
            <c:dLbl>
              <c:idx val="3"/>
              <c:layout>
                <c:manualLayout>
                  <c:x val="-0.22628345547305406"/>
                  <c:y val="-4.6941318339219357E-3"/>
                </c:manualLayout>
              </c:layout>
              <c:showLegendKey val="0"/>
              <c:showVal val="1"/>
              <c:showCatName val="1"/>
              <c:showSerName val="0"/>
              <c:showPercent val="0"/>
              <c:showBubbleSize val="0"/>
              <c:extLst>
                <c:ext xmlns:c15="http://schemas.microsoft.com/office/drawing/2012/chart" uri="{CE6537A1-D6FC-4f65-9D91-7224C49458BB}">
                  <c15:layout>
                    <c:manualLayout>
                      <c:w val="0.14200914123423172"/>
                      <c:h val="0.1621442154437007"/>
                    </c:manualLayout>
                  </c15:layout>
                </c:ext>
                <c:ext xmlns:c16="http://schemas.microsoft.com/office/drawing/2014/chart" uri="{C3380CC4-5D6E-409C-BE32-E72D297353CC}">
                  <c16:uniqueId val="{00000003-41C8-4BA3-A2F8-69A62F54961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 KOKKUVÕTE (individuaalselt)'!$A$6:$A$9</c:f>
              <c:strCache>
                <c:ptCount val="4"/>
                <c:pt idx="0">
                  <c:v>Hetkeolukord </c:v>
                </c:pt>
                <c:pt idx="1">
                  <c:v>Eesmärgid </c:v>
                </c:pt>
                <c:pt idx="2">
                  <c:v>Tegevused </c:v>
                </c:pt>
                <c:pt idx="3">
                  <c:v>Seire</c:v>
                </c:pt>
              </c:strCache>
            </c:strRef>
          </c:cat>
          <c:val>
            <c:numRef>
              <c:f>' KOKKUVÕTE (individuaalselt)'!$B$6:$B$9</c:f>
              <c:numCache>
                <c:formatCode>0.0</c:formatCode>
                <c:ptCount val="4"/>
                <c:pt idx="0">
                  <c:v>0</c:v>
                </c:pt>
                <c:pt idx="1">
                  <c:v>0</c:v>
                </c:pt>
                <c:pt idx="2">
                  <c:v>0</c:v>
                </c:pt>
                <c:pt idx="3">
                  <c:v>0</c:v>
                </c:pt>
              </c:numCache>
            </c:numRef>
          </c:val>
          <c:extLst>
            <c:ext xmlns:c16="http://schemas.microsoft.com/office/drawing/2014/chart" uri="{C3380CC4-5D6E-409C-BE32-E72D297353CC}">
              <c16:uniqueId val="{00000000-5AFD-440B-8181-2F89A785C145}"/>
            </c:ext>
          </c:extLst>
        </c:ser>
        <c:dLbls>
          <c:showLegendKey val="0"/>
          <c:showVal val="0"/>
          <c:showCatName val="0"/>
          <c:showSerName val="0"/>
          <c:showPercent val="0"/>
          <c:showBubbleSize val="0"/>
        </c:dLbls>
        <c:axId val="1077450975"/>
        <c:axId val="1071742127"/>
      </c:radarChart>
      <c:catAx>
        <c:axId val="1077450975"/>
        <c:scaling>
          <c:orientation val="minMax"/>
        </c:scaling>
        <c:delete val="1"/>
        <c:axPos val="b"/>
        <c:numFmt formatCode="General" sourceLinked="1"/>
        <c:majorTickMark val="none"/>
        <c:minorTickMark val="none"/>
        <c:tickLblPos val="nextTo"/>
        <c:crossAx val="1071742127"/>
        <c:crosses val="autoZero"/>
        <c:auto val="1"/>
        <c:lblAlgn val="ctr"/>
        <c:lblOffset val="100"/>
        <c:noMultiLvlLbl val="0"/>
      </c:catAx>
      <c:valAx>
        <c:axId val="1071742127"/>
        <c:scaling>
          <c:orientation val="minMax"/>
        </c:scaling>
        <c:delete val="0"/>
        <c:axPos val="l"/>
        <c:majorGridlines>
          <c:spPr>
            <a:ln w="9525" cap="flat" cmpd="sng" algn="ctr">
              <a:solidFill>
                <a:schemeClr val="tx1">
                  <a:lumMod val="15000"/>
                  <a:lumOff val="85000"/>
                </a:schemeClr>
              </a:solidFill>
              <a:round/>
            </a:ln>
            <a:effectLst>
              <a:outerShdw dir="6000000" algn="ctr" rotWithShape="0">
                <a:srgbClr val="000000"/>
              </a:outerShdw>
              <a:softEdge rad="0"/>
            </a:effectLst>
          </c:spPr>
        </c:majorGridlines>
        <c:minorGridlines>
          <c:spPr>
            <a:ln w="9525" cap="flat" cmpd="sng" algn="ctr">
              <a:solidFill>
                <a:schemeClr val="tx1">
                  <a:lumMod val="5000"/>
                  <a:lumOff val="95000"/>
                </a:schemeClr>
              </a:solidFill>
              <a:round/>
            </a:ln>
            <a:effectLst/>
          </c:spPr>
        </c:min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077450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solidFill>
                  <a:schemeClr val="accent2"/>
                </a:solidFill>
              </a:rPr>
              <a:t>MEESKOND</a:t>
            </a:r>
          </a:p>
        </c:rich>
      </c:tx>
      <c:layout>
        <c:manualLayout>
          <c:xMode val="edge"/>
          <c:yMode val="edge"/>
          <c:x val="0.42224902664924935"/>
          <c:y val="5.2743088728483779E-3"/>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manualLayout>
          <c:layoutTarget val="inner"/>
          <c:xMode val="edge"/>
          <c:yMode val="edge"/>
          <c:x val="0.36682569390805603"/>
          <c:y val="0.29035630488283598"/>
          <c:w val="0.24287787944485398"/>
          <c:h val="0.55447236297999802"/>
        </c:manualLayout>
      </c:layout>
      <c:radarChart>
        <c:radarStyle val="marker"/>
        <c:varyColors val="0"/>
        <c:ser>
          <c:idx val="0"/>
          <c:order val="0"/>
          <c:tx>
            <c:strRef>
              <c:f>' KOKKUVÕTE (individuaalselt)'!$B$21</c:f>
              <c:strCache>
                <c:ptCount val="1"/>
              </c:strCache>
            </c:strRef>
          </c:tx>
          <c:spPr>
            <a:ln w="28575" cap="rnd">
              <a:solidFill>
                <a:schemeClr val="accent2"/>
              </a:solidFill>
              <a:round/>
            </a:ln>
            <a:effectLst>
              <a:outerShdw blurRad="50800" dist="50800" dir="5400000" algn="ctr" rotWithShape="0">
                <a:schemeClr val="bg1"/>
              </a:outerShdw>
            </a:effectLst>
          </c:spPr>
          <c:marker>
            <c:symbol val="none"/>
          </c:marker>
          <c:dLbls>
            <c:dLbl>
              <c:idx val="0"/>
              <c:layout>
                <c:manualLayout>
                  <c:x val="-0.18348547408340143"/>
                  <c:y val="-0.1193163384376574"/>
                </c:manualLayout>
              </c:layout>
              <c:showLegendKey val="0"/>
              <c:showVal val="1"/>
              <c:showCatName val="1"/>
              <c:showSerName val="0"/>
              <c:showPercent val="0"/>
              <c:showBubbleSize val="0"/>
              <c:extLst>
                <c:ext xmlns:c15="http://schemas.microsoft.com/office/drawing/2012/chart" uri="{CE6537A1-D6FC-4f65-9D91-7224C49458BB}">
                  <c15:layout>
                    <c:manualLayout>
                      <c:w val="0.25076400795757792"/>
                      <c:h val="0.12488685106283821"/>
                    </c:manualLayout>
                  </c15:layout>
                </c:ext>
                <c:ext xmlns:c16="http://schemas.microsoft.com/office/drawing/2014/chart" uri="{C3380CC4-5D6E-409C-BE32-E72D297353CC}">
                  <c16:uniqueId val="{00000000-CF79-434F-871F-5A3B4B16ECCE}"/>
                </c:ext>
              </c:extLst>
            </c:dLbl>
            <c:dLbl>
              <c:idx val="1"/>
              <c:layout>
                <c:manualLayout>
                  <c:x val="0.14889935548329919"/>
                  <c:y val="-8.6900848370565678E-2"/>
                </c:manualLayout>
              </c:layout>
              <c:showLegendKey val="0"/>
              <c:showVal val="1"/>
              <c:showCatName val="1"/>
              <c:showSerName val="0"/>
              <c:showPercent val="0"/>
              <c:showBubbleSize val="0"/>
              <c:extLst>
                <c:ext xmlns:c15="http://schemas.microsoft.com/office/drawing/2012/chart" uri="{CE6537A1-D6FC-4f65-9D91-7224C49458BB}">
                  <c15:layout>
                    <c:manualLayout>
                      <c:w val="0.195484162869282"/>
                      <c:h val="0.19509565454307543"/>
                    </c:manualLayout>
                  </c15:layout>
                </c:ext>
                <c:ext xmlns:c16="http://schemas.microsoft.com/office/drawing/2014/chart" uri="{C3380CC4-5D6E-409C-BE32-E72D297353CC}">
                  <c16:uniqueId val="{00000001-CF79-434F-871F-5A3B4B16ECCE}"/>
                </c:ext>
              </c:extLst>
            </c:dLbl>
            <c:dLbl>
              <c:idx val="2"/>
              <c:layout>
                <c:manualLayout>
                  <c:x val="-1.0827919831426589E-2"/>
                  <c:y val="0.14525500409576736"/>
                </c:manualLayout>
              </c:layout>
              <c:showLegendKey val="0"/>
              <c:showVal val="1"/>
              <c:showCatName val="1"/>
              <c:showSerName val="0"/>
              <c:showPercent val="0"/>
              <c:showBubbleSize val="0"/>
              <c:extLst>
                <c:ext xmlns:c15="http://schemas.microsoft.com/office/drawing/2012/chart" uri="{CE6537A1-D6FC-4f65-9D91-7224C49458BB}">
                  <c15:layout>
                    <c:manualLayout>
                      <c:w val="0.25248213029110722"/>
                      <c:h val="0.11549750579412181"/>
                    </c:manualLayout>
                  </c15:layout>
                </c:ext>
                <c:ext xmlns:c16="http://schemas.microsoft.com/office/drawing/2014/chart" uri="{C3380CC4-5D6E-409C-BE32-E72D297353CC}">
                  <c16:uniqueId val="{00000002-CF79-434F-871F-5A3B4B16ECCE}"/>
                </c:ext>
              </c:extLst>
            </c:dLbl>
            <c:dLbl>
              <c:idx val="3"/>
              <c:layout>
                <c:manualLayout>
                  <c:x val="-0.25153601471386389"/>
                  <c:y val="-1.5224021452142248E-2"/>
                </c:manualLayout>
              </c:layout>
              <c:showLegendKey val="0"/>
              <c:showVal val="1"/>
              <c:showCatName val="1"/>
              <c:showSerName val="0"/>
              <c:showPercent val="0"/>
              <c:showBubbleSize val="0"/>
              <c:extLst>
                <c:ext xmlns:c15="http://schemas.microsoft.com/office/drawing/2012/chart" uri="{CE6537A1-D6FC-4f65-9D91-7224C49458BB}">
                  <c15:layout>
                    <c:manualLayout>
                      <c:w val="0.22744422187391733"/>
                      <c:h val="0.12360524329934235"/>
                    </c:manualLayout>
                  </c15:layout>
                </c:ext>
                <c:ext xmlns:c16="http://schemas.microsoft.com/office/drawing/2014/chart" uri="{C3380CC4-5D6E-409C-BE32-E72D297353CC}">
                  <c16:uniqueId val="{00000003-CF79-434F-871F-5A3B4B16ECC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t-EE"/>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LeaderLines val="0"/>
              </c:ext>
            </c:extLst>
          </c:dLbls>
          <c:cat>
            <c:strRef>
              <c:f>' KOKKUVÕTE (individuaalselt)'!$A$22:$A$25</c:f>
              <c:strCache>
                <c:ptCount val="4"/>
                <c:pt idx="0">
                  <c:v>Koosseis ja rollid</c:v>
                </c:pt>
                <c:pt idx="1">
                  <c:v>Toimimine  </c:v>
                </c:pt>
                <c:pt idx="2">
                  <c:v>Kompetents  </c:v>
                </c:pt>
                <c:pt idx="3">
                  <c:v>Koostöövõrgustik</c:v>
                </c:pt>
              </c:strCache>
            </c:strRef>
          </c:cat>
          <c:val>
            <c:numRef>
              <c:f>' KOKKUVÕTE (individuaalselt)'!$B$22:$B$25</c:f>
              <c:numCache>
                <c:formatCode>0.0</c:formatCode>
                <c:ptCount val="4"/>
                <c:pt idx="0">
                  <c:v>0</c:v>
                </c:pt>
                <c:pt idx="1">
                  <c:v>0</c:v>
                </c:pt>
                <c:pt idx="2">
                  <c:v>0</c:v>
                </c:pt>
                <c:pt idx="3">
                  <c:v>0</c:v>
                </c:pt>
              </c:numCache>
            </c:numRef>
          </c:val>
          <c:extLst>
            <c:ext xmlns:c16="http://schemas.microsoft.com/office/drawing/2014/chart" uri="{C3380CC4-5D6E-409C-BE32-E72D297353CC}">
              <c16:uniqueId val="{00000000-392E-4A5C-9AE6-A5EA6937A6AC}"/>
            </c:ext>
          </c:extLst>
        </c:ser>
        <c:dLbls>
          <c:showLegendKey val="0"/>
          <c:showVal val="1"/>
          <c:showCatName val="0"/>
          <c:showSerName val="0"/>
          <c:showPercent val="0"/>
          <c:showBubbleSize val="0"/>
        </c:dLbls>
        <c:axId val="956196079"/>
        <c:axId val="956193583"/>
      </c:radarChart>
      <c:catAx>
        <c:axId val="956196079"/>
        <c:scaling>
          <c:orientation val="minMax"/>
        </c:scaling>
        <c:delete val="1"/>
        <c:axPos val="b"/>
        <c:numFmt formatCode="General" sourceLinked="1"/>
        <c:majorTickMark val="none"/>
        <c:minorTickMark val="none"/>
        <c:tickLblPos val="nextTo"/>
        <c:crossAx val="956193583"/>
        <c:crosses val="autoZero"/>
        <c:auto val="1"/>
        <c:lblAlgn val="ctr"/>
        <c:lblOffset val="100"/>
        <c:noMultiLvlLbl val="0"/>
      </c:catAx>
      <c:valAx>
        <c:axId val="956193583"/>
        <c:scaling>
          <c:orientation val="minMax"/>
        </c:scaling>
        <c:delete val="0"/>
        <c:axPos val="l"/>
        <c:majorGridlines>
          <c:spPr>
            <a:ln w="9525" cap="flat" cmpd="sng" algn="ctr">
              <a:solidFill>
                <a:schemeClr val="tx1">
                  <a:lumMod val="15000"/>
                  <a:lumOff val="85000"/>
                </a:schemeClr>
              </a:solidFill>
              <a:round/>
            </a:ln>
            <a:effectLst>
              <a:outerShdw dir="6000000" algn="ctr" rotWithShape="0">
                <a:srgbClr val="000000"/>
              </a:outerShdw>
            </a:effectLst>
          </c:spPr>
        </c:majorGridlines>
        <c:minorGridlines>
          <c:spPr>
            <a:ln w="9525" cap="flat" cmpd="sng" algn="ctr">
              <a:solidFill>
                <a:schemeClr val="tx1">
                  <a:lumMod val="5000"/>
                  <a:lumOff val="95000"/>
                </a:schemeClr>
              </a:solidFill>
              <a:round/>
            </a:ln>
            <a:effectLst/>
          </c:spPr>
        </c:min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9561960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601980</xdr:colOff>
      <xdr:row>2</xdr:row>
      <xdr:rowOff>1607820</xdr:rowOff>
    </xdr:from>
    <xdr:to>
      <xdr:col>3</xdr:col>
      <xdr:colOff>2834640</xdr:colOff>
      <xdr:row>9</xdr:row>
      <xdr:rowOff>129540</xdr:rowOff>
    </xdr:to>
    <xdr:cxnSp macro="">
      <xdr:nvCxnSpPr>
        <xdr:cNvPr id="3" name="Connector: Elbow 2">
          <a:extLst>
            <a:ext uri="{FF2B5EF4-FFF2-40B4-BE49-F238E27FC236}">
              <a16:creationId xmlns:a16="http://schemas.microsoft.com/office/drawing/2014/main" id="{A86785D5-086B-4EA6-8CE0-F9628A13D7C9}"/>
            </a:ext>
          </a:extLst>
        </xdr:cNvPr>
        <xdr:cNvCxnSpPr/>
      </xdr:nvCxnSpPr>
      <xdr:spPr>
        <a:xfrm rot="10800000" flipV="1">
          <a:off x="2720340" y="1722120"/>
          <a:ext cx="2842260" cy="1226820"/>
        </a:xfrm>
        <a:prstGeom prst="bentConnector3">
          <a:avLst>
            <a:gd name="adj1" fmla="val 50000"/>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609600</xdr:colOff>
      <xdr:row>12</xdr:row>
      <xdr:rowOff>15240</xdr:rowOff>
    </xdr:from>
    <xdr:to>
      <xdr:col>3</xdr:col>
      <xdr:colOff>1379220</xdr:colOff>
      <xdr:row>16</xdr:row>
      <xdr:rowOff>106680</xdr:rowOff>
    </xdr:to>
    <xdr:cxnSp macro="">
      <xdr:nvCxnSpPr>
        <xdr:cNvPr id="4" name="Straight Connector 3">
          <a:extLst>
            <a:ext uri="{FF2B5EF4-FFF2-40B4-BE49-F238E27FC236}">
              <a16:creationId xmlns:a16="http://schemas.microsoft.com/office/drawing/2014/main" id="{368A7CC3-50B3-4135-8204-1D154D2E917A}"/>
            </a:ext>
          </a:extLst>
        </xdr:cNvPr>
        <xdr:cNvCxnSpPr/>
      </xdr:nvCxnSpPr>
      <xdr:spPr>
        <a:xfrm flipV="1">
          <a:off x="3337560" y="3383280"/>
          <a:ext cx="769620" cy="8229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1394460</xdr:colOff>
      <xdr:row>3</xdr:row>
      <xdr:rowOff>1693</xdr:rowOff>
    </xdr:from>
    <xdr:to>
      <xdr:col>3</xdr:col>
      <xdr:colOff>3802380</xdr:colOff>
      <xdr:row>9</xdr:row>
      <xdr:rowOff>167640</xdr:rowOff>
    </xdr:to>
    <xdr:cxnSp macro="">
      <xdr:nvCxnSpPr>
        <xdr:cNvPr id="5" name="Connector: Elbow 4">
          <a:extLst>
            <a:ext uri="{FF2B5EF4-FFF2-40B4-BE49-F238E27FC236}">
              <a16:creationId xmlns:a16="http://schemas.microsoft.com/office/drawing/2014/main" id="{10E6AA87-0819-43BE-8493-1175D432DF2B}"/>
            </a:ext>
          </a:extLst>
        </xdr:cNvPr>
        <xdr:cNvCxnSpPr/>
      </xdr:nvCxnSpPr>
      <xdr:spPr>
        <a:xfrm>
          <a:off x="4122420" y="1722120"/>
          <a:ext cx="2407920" cy="1264920"/>
        </a:xfrm>
        <a:prstGeom prst="bentConnector3">
          <a:avLst>
            <a:gd name="adj1" fmla="val 56962"/>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99060</xdr:colOff>
      <xdr:row>9</xdr:row>
      <xdr:rowOff>137160</xdr:rowOff>
    </xdr:from>
    <xdr:to>
      <xdr:col>3</xdr:col>
      <xdr:colOff>1760220</xdr:colOff>
      <xdr:row>18</xdr:row>
      <xdr:rowOff>83820</xdr:rowOff>
    </xdr:to>
    <xdr:sp macro="" textlink="">
      <xdr:nvSpPr>
        <xdr:cNvPr id="6" name="Rectangle: Rounded Corners 5">
          <a:extLst>
            <a:ext uri="{FF2B5EF4-FFF2-40B4-BE49-F238E27FC236}">
              <a16:creationId xmlns:a16="http://schemas.microsoft.com/office/drawing/2014/main" id="{A7284449-C9B6-4B02-A1A0-93AB1E25585D}"/>
            </a:ext>
          </a:extLst>
        </xdr:cNvPr>
        <xdr:cNvSpPr/>
      </xdr:nvSpPr>
      <xdr:spPr>
        <a:xfrm>
          <a:off x="2217420" y="2956560"/>
          <a:ext cx="2270760" cy="159258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endParaRPr lang="en-US" sz="3600"/>
        </a:p>
        <a:p>
          <a:pPr algn="ctr"/>
          <a:r>
            <a:rPr lang="en-US" sz="3600"/>
            <a:t>PROTSESS</a:t>
          </a:r>
          <a:endParaRPr lang="et-EE" sz="3600"/>
        </a:p>
      </xdr:txBody>
    </xdr:sp>
    <xdr:clientData/>
  </xdr:twoCellAnchor>
  <xdr:twoCellAnchor>
    <xdr:from>
      <xdr:col>3</xdr:col>
      <xdr:colOff>2392680</xdr:colOff>
      <xdr:row>9</xdr:row>
      <xdr:rowOff>83820</xdr:rowOff>
    </xdr:from>
    <xdr:to>
      <xdr:col>5</xdr:col>
      <xdr:colOff>205740</xdr:colOff>
      <xdr:row>18</xdr:row>
      <xdr:rowOff>53340</xdr:rowOff>
    </xdr:to>
    <xdr:sp macro="" textlink="">
      <xdr:nvSpPr>
        <xdr:cNvPr id="7" name="Rectangle: Rounded Corners 6">
          <a:extLst>
            <a:ext uri="{FF2B5EF4-FFF2-40B4-BE49-F238E27FC236}">
              <a16:creationId xmlns:a16="http://schemas.microsoft.com/office/drawing/2014/main" id="{F5777439-B3F7-4036-A28E-473DDB2885AE}"/>
            </a:ext>
          </a:extLst>
        </xdr:cNvPr>
        <xdr:cNvSpPr/>
      </xdr:nvSpPr>
      <xdr:spPr>
        <a:xfrm>
          <a:off x="5120640" y="2903220"/>
          <a:ext cx="2529840" cy="161544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endParaRPr lang="en-US" sz="3600"/>
        </a:p>
        <a:p>
          <a:pPr algn="ctr"/>
          <a:r>
            <a:rPr lang="en-US" sz="3600"/>
            <a:t>MEESKOND</a:t>
          </a:r>
          <a:endParaRPr lang="et-EE" sz="3600"/>
        </a:p>
      </xdr:txBody>
    </xdr:sp>
    <xdr:clientData/>
  </xdr:twoCellAnchor>
  <xdr:twoCellAnchor editAs="oneCell">
    <xdr:from>
      <xdr:col>2</xdr:col>
      <xdr:colOff>101476</xdr:colOff>
      <xdr:row>9</xdr:row>
      <xdr:rowOff>17609</xdr:rowOff>
    </xdr:from>
    <xdr:to>
      <xdr:col>3</xdr:col>
      <xdr:colOff>564046</xdr:colOff>
      <xdr:row>14</xdr:row>
      <xdr:rowOff>175379</xdr:rowOff>
    </xdr:to>
    <xdr:pic>
      <xdr:nvPicPr>
        <xdr:cNvPr id="8" name="Graphic 7" descr="Gears outline">
          <a:extLst>
            <a:ext uri="{FF2B5EF4-FFF2-40B4-BE49-F238E27FC236}">
              <a16:creationId xmlns:a16="http://schemas.microsoft.com/office/drawing/2014/main" id="{A4558B0F-1713-4963-9745-A405284BDD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895512">
          <a:off x="2219836" y="2837009"/>
          <a:ext cx="1072170" cy="1072170"/>
        </a:xfrm>
        <a:prstGeom prst="rect">
          <a:avLst/>
        </a:prstGeom>
      </xdr:spPr>
    </xdr:pic>
    <xdr:clientData/>
  </xdr:twoCellAnchor>
  <xdr:twoCellAnchor editAs="oneCell">
    <xdr:from>
      <xdr:col>3</xdr:col>
      <xdr:colOff>3634740</xdr:colOff>
      <xdr:row>8</xdr:row>
      <xdr:rowOff>121920</xdr:rowOff>
    </xdr:from>
    <xdr:to>
      <xdr:col>5</xdr:col>
      <xdr:colOff>129540</xdr:colOff>
      <xdr:row>15</xdr:row>
      <xdr:rowOff>53340</xdr:rowOff>
    </xdr:to>
    <xdr:pic>
      <xdr:nvPicPr>
        <xdr:cNvPr id="9" name="Graphic 8" descr="Cycle with people outline">
          <a:extLst>
            <a:ext uri="{FF2B5EF4-FFF2-40B4-BE49-F238E27FC236}">
              <a16:creationId xmlns:a16="http://schemas.microsoft.com/office/drawing/2014/main" id="{EFB1EFB6-062F-4915-A15B-89FB3BD05CF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62700" y="2758440"/>
          <a:ext cx="1211580" cy="1211580"/>
        </a:xfrm>
        <a:prstGeom prst="rect">
          <a:avLst/>
        </a:prstGeom>
      </xdr:spPr>
    </xdr:pic>
    <xdr:clientData/>
  </xdr:twoCellAnchor>
  <xdr:twoCellAnchor>
    <xdr:from>
      <xdr:col>2</xdr:col>
      <xdr:colOff>495300</xdr:colOff>
      <xdr:row>7</xdr:row>
      <xdr:rowOff>83820</xdr:rowOff>
    </xdr:from>
    <xdr:to>
      <xdr:col>3</xdr:col>
      <xdr:colOff>134112</xdr:colOff>
      <xdr:row>9</xdr:row>
      <xdr:rowOff>27432</xdr:rowOff>
    </xdr:to>
    <xdr:sp macro="" textlink="">
      <xdr:nvSpPr>
        <xdr:cNvPr id="10" name="Arrow: Up-Down 9">
          <a:extLst>
            <a:ext uri="{FF2B5EF4-FFF2-40B4-BE49-F238E27FC236}">
              <a16:creationId xmlns:a16="http://schemas.microsoft.com/office/drawing/2014/main" id="{F0463375-5698-4771-A449-C3D558579BE0}"/>
            </a:ext>
          </a:extLst>
        </xdr:cNvPr>
        <xdr:cNvSpPr/>
      </xdr:nvSpPr>
      <xdr:spPr>
        <a:xfrm>
          <a:off x="2613660" y="2537460"/>
          <a:ext cx="248412" cy="309372"/>
        </a:xfrm>
        <a:prstGeom prst="upDownArrow">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solidFill>
              <a:schemeClr val="accent2">
                <a:lumMod val="40000"/>
                <a:lumOff val="60000"/>
              </a:schemeClr>
            </a:solidFill>
          </a:endParaRPr>
        </a:p>
      </xdr:txBody>
    </xdr:sp>
    <xdr:clientData/>
  </xdr:twoCellAnchor>
  <xdr:twoCellAnchor>
    <xdr:from>
      <xdr:col>1</xdr:col>
      <xdr:colOff>815340</xdr:colOff>
      <xdr:row>4</xdr:row>
      <xdr:rowOff>30480</xdr:rowOff>
    </xdr:from>
    <xdr:to>
      <xdr:col>3</xdr:col>
      <xdr:colOff>464820</xdr:colOff>
      <xdr:row>6</xdr:row>
      <xdr:rowOff>160020</xdr:rowOff>
    </xdr:to>
    <xdr:sp macro="" textlink="">
      <xdr:nvSpPr>
        <xdr:cNvPr id="11" name="Rectangle: Rounded Corners 10">
          <a:extLst>
            <a:ext uri="{FF2B5EF4-FFF2-40B4-BE49-F238E27FC236}">
              <a16:creationId xmlns:a16="http://schemas.microsoft.com/office/drawing/2014/main" id="{A8414DB0-83B1-4D86-9895-BC3B520C7A02}"/>
            </a:ext>
          </a:extLst>
        </xdr:cNvPr>
        <xdr:cNvSpPr/>
      </xdr:nvSpPr>
      <xdr:spPr>
        <a:xfrm>
          <a:off x="1424940" y="1935480"/>
          <a:ext cx="1767840" cy="49530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HETKEOLUKORD</a:t>
          </a:r>
          <a:endParaRPr lang="et-EE" sz="1600" b="1">
            <a:solidFill>
              <a:sysClr val="windowText" lastClr="000000"/>
            </a:solidFill>
          </a:endParaRPr>
        </a:p>
      </xdr:txBody>
    </xdr:sp>
    <xdr:clientData/>
  </xdr:twoCellAnchor>
  <xdr:twoCellAnchor>
    <xdr:from>
      <xdr:col>1</xdr:col>
      <xdr:colOff>1257300</xdr:colOff>
      <xdr:row>10</xdr:row>
      <xdr:rowOff>60960</xdr:rowOff>
    </xdr:from>
    <xdr:to>
      <xdr:col>2</xdr:col>
      <xdr:colOff>57912</xdr:colOff>
      <xdr:row>11</xdr:row>
      <xdr:rowOff>126492</xdr:rowOff>
    </xdr:to>
    <xdr:sp macro="" textlink="">
      <xdr:nvSpPr>
        <xdr:cNvPr id="12" name="Arrow: Up-Down 11">
          <a:extLst>
            <a:ext uri="{FF2B5EF4-FFF2-40B4-BE49-F238E27FC236}">
              <a16:creationId xmlns:a16="http://schemas.microsoft.com/office/drawing/2014/main" id="{63C33AF2-7687-4530-88D9-27352C5E404E}"/>
            </a:ext>
          </a:extLst>
        </xdr:cNvPr>
        <xdr:cNvSpPr/>
      </xdr:nvSpPr>
      <xdr:spPr>
        <a:xfrm rot="16200000">
          <a:off x="1897380" y="303276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0</xdr:col>
      <xdr:colOff>516467</xdr:colOff>
      <xdr:row>9</xdr:row>
      <xdr:rowOff>91440</xdr:rowOff>
    </xdr:from>
    <xdr:to>
      <xdr:col>1</xdr:col>
      <xdr:colOff>1196340</xdr:colOff>
      <xdr:row>12</xdr:row>
      <xdr:rowOff>38100</xdr:rowOff>
    </xdr:to>
    <xdr:sp macro="" textlink="">
      <xdr:nvSpPr>
        <xdr:cNvPr id="13" name="Rectangle: Rounded Corners 12">
          <a:extLst>
            <a:ext uri="{FF2B5EF4-FFF2-40B4-BE49-F238E27FC236}">
              <a16:creationId xmlns:a16="http://schemas.microsoft.com/office/drawing/2014/main" id="{481D3E41-F7C6-45E3-83CE-1DFC8F301ECD}"/>
            </a:ext>
          </a:extLst>
        </xdr:cNvPr>
        <xdr:cNvSpPr/>
      </xdr:nvSpPr>
      <xdr:spPr>
        <a:xfrm>
          <a:off x="516467" y="2936240"/>
          <a:ext cx="1289473" cy="50546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EESMÄRGID</a:t>
          </a:r>
          <a:endParaRPr lang="et-EE" sz="1600" b="1">
            <a:solidFill>
              <a:sysClr val="windowText" lastClr="000000"/>
            </a:solidFill>
          </a:endParaRPr>
        </a:p>
      </xdr:txBody>
    </xdr:sp>
    <xdr:clientData/>
  </xdr:twoCellAnchor>
  <xdr:twoCellAnchor>
    <xdr:from>
      <xdr:col>1</xdr:col>
      <xdr:colOff>1257300</xdr:colOff>
      <xdr:row>16</xdr:row>
      <xdr:rowOff>53340</xdr:rowOff>
    </xdr:from>
    <xdr:to>
      <xdr:col>2</xdr:col>
      <xdr:colOff>57912</xdr:colOff>
      <xdr:row>17</xdr:row>
      <xdr:rowOff>118872</xdr:rowOff>
    </xdr:to>
    <xdr:sp macro="" textlink="">
      <xdr:nvSpPr>
        <xdr:cNvPr id="14" name="Arrow: Up-Down 13">
          <a:extLst>
            <a:ext uri="{FF2B5EF4-FFF2-40B4-BE49-F238E27FC236}">
              <a16:creationId xmlns:a16="http://schemas.microsoft.com/office/drawing/2014/main" id="{0D977FAF-C0DF-4B98-B350-9DE004D7D809}"/>
            </a:ext>
          </a:extLst>
        </xdr:cNvPr>
        <xdr:cNvSpPr/>
      </xdr:nvSpPr>
      <xdr:spPr>
        <a:xfrm rot="16200000">
          <a:off x="1897380" y="412242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2</xdr:col>
      <xdr:colOff>487680</xdr:colOff>
      <xdr:row>18</xdr:row>
      <xdr:rowOff>114300</xdr:rowOff>
    </xdr:from>
    <xdr:to>
      <xdr:col>3</xdr:col>
      <xdr:colOff>126492</xdr:colOff>
      <xdr:row>20</xdr:row>
      <xdr:rowOff>57912</xdr:rowOff>
    </xdr:to>
    <xdr:sp macro="" textlink="">
      <xdr:nvSpPr>
        <xdr:cNvPr id="15" name="Arrow: Up-Down 14">
          <a:extLst>
            <a:ext uri="{FF2B5EF4-FFF2-40B4-BE49-F238E27FC236}">
              <a16:creationId xmlns:a16="http://schemas.microsoft.com/office/drawing/2014/main" id="{C01A52AB-25E6-47D4-9A3B-90C212B0F250}"/>
            </a:ext>
          </a:extLst>
        </xdr:cNvPr>
        <xdr:cNvSpPr/>
      </xdr:nvSpPr>
      <xdr:spPr>
        <a:xfrm rot="10951994">
          <a:off x="2606040" y="457962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1</xdr:col>
      <xdr:colOff>967740</xdr:colOff>
      <xdr:row>20</xdr:row>
      <xdr:rowOff>129540</xdr:rowOff>
    </xdr:from>
    <xdr:to>
      <xdr:col>3</xdr:col>
      <xdr:colOff>396240</xdr:colOff>
      <xdr:row>23</xdr:row>
      <xdr:rowOff>76200</xdr:rowOff>
    </xdr:to>
    <xdr:sp macro="" textlink="">
      <xdr:nvSpPr>
        <xdr:cNvPr id="16" name="Rectangle: Rounded Corners 15">
          <a:extLst>
            <a:ext uri="{FF2B5EF4-FFF2-40B4-BE49-F238E27FC236}">
              <a16:creationId xmlns:a16="http://schemas.microsoft.com/office/drawing/2014/main" id="{3CFC155D-5B90-4522-B866-93A6BF0D3EB4}"/>
            </a:ext>
          </a:extLst>
        </xdr:cNvPr>
        <xdr:cNvSpPr/>
      </xdr:nvSpPr>
      <xdr:spPr>
        <a:xfrm>
          <a:off x="1577340" y="5023273"/>
          <a:ext cx="1545167" cy="50546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SEIRE</a:t>
          </a:r>
          <a:endParaRPr lang="et-EE" sz="1600" b="1">
            <a:solidFill>
              <a:sysClr val="windowText" lastClr="000000"/>
            </a:solidFill>
          </a:endParaRPr>
        </a:p>
      </xdr:txBody>
    </xdr:sp>
    <xdr:clientData/>
  </xdr:twoCellAnchor>
  <xdr:twoCellAnchor>
    <xdr:from>
      <xdr:col>0</xdr:col>
      <xdr:colOff>524933</xdr:colOff>
      <xdr:row>15</xdr:row>
      <xdr:rowOff>76200</xdr:rowOff>
    </xdr:from>
    <xdr:to>
      <xdr:col>1</xdr:col>
      <xdr:colOff>1203960</xdr:colOff>
      <xdr:row>18</xdr:row>
      <xdr:rowOff>22860</xdr:rowOff>
    </xdr:to>
    <xdr:sp macro="" textlink="">
      <xdr:nvSpPr>
        <xdr:cNvPr id="17" name="Rectangle: Rounded Corners 16">
          <a:extLst>
            <a:ext uri="{FF2B5EF4-FFF2-40B4-BE49-F238E27FC236}">
              <a16:creationId xmlns:a16="http://schemas.microsoft.com/office/drawing/2014/main" id="{984470BE-95B0-4839-97A4-481D0CC16ACA}"/>
            </a:ext>
          </a:extLst>
        </xdr:cNvPr>
        <xdr:cNvSpPr/>
      </xdr:nvSpPr>
      <xdr:spPr>
        <a:xfrm>
          <a:off x="524933" y="4038600"/>
          <a:ext cx="1288627" cy="50546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TEGEVUSED</a:t>
          </a:r>
          <a:endParaRPr lang="et-EE" sz="1600" b="1">
            <a:solidFill>
              <a:sysClr val="windowText" lastClr="000000"/>
            </a:solidFill>
          </a:endParaRPr>
        </a:p>
      </xdr:txBody>
    </xdr:sp>
    <xdr:clientData/>
  </xdr:twoCellAnchor>
  <xdr:twoCellAnchor>
    <xdr:from>
      <xdr:col>3</xdr:col>
      <xdr:colOff>3992880</xdr:colOff>
      <xdr:row>7</xdr:row>
      <xdr:rowOff>68580</xdr:rowOff>
    </xdr:from>
    <xdr:to>
      <xdr:col>4</xdr:col>
      <xdr:colOff>134112</xdr:colOff>
      <xdr:row>9</xdr:row>
      <xdr:rowOff>12192</xdr:rowOff>
    </xdr:to>
    <xdr:sp macro="" textlink="">
      <xdr:nvSpPr>
        <xdr:cNvPr id="18" name="Arrow: Up-Down 17">
          <a:extLst>
            <a:ext uri="{FF2B5EF4-FFF2-40B4-BE49-F238E27FC236}">
              <a16:creationId xmlns:a16="http://schemas.microsoft.com/office/drawing/2014/main" id="{C5CB7167-EC2C-4791-A8E6-3CC3F418B2FE}"/>
            </a:ext>
          </a:extLst>
        </xdr:cNvPr>
        <xdr:cNvSpPr/>
      </xdr:nvSpPr>
      <xdr:spPr>
        <a:xfrm rot="10800000">
          <a:off x="6720840" y="252222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3</xdr:col>
      <xdr:colOff>3977640</xdr:colOff>
      <xdr:row>18</xdr:row>
      <xdr:rowOff>137160</xdr:rowOff>
    </xdr:from>
    <xdr:to>
      <xdr:col>4</xdr:col>
      <xdr:colOff>118872</xdr:colOff>
      <xdr:row>20</xdr:row>
      <xdr:rowOff>80772</xdr:rowOff>
    </xdr:to>
    <xdr:sp macro="" textlink="">
      <xdr:nvSpPr>
        <xdr:cNvPr id="19" name="Arrow: Up-Down 18">
          <a:extLst>
            <a:ext uri="{FF2B5EF4-FFF2-40B4-BE49-F238E27FC236}">
              <a16:creationId xmlns:a16="http://schemas.microsoft.com/office/drawing/2014/main" id="{D0A303B0-06CE-4965-A844-260FCD0DE537}"/>
            </a:ext>
          </a:extLst>
        </xdr:cNvPr>
        <xdr:cNvSpPr/>
      </xdr:nvSpPr>
      <xdr:spPr>
        <a:xfrm rot="10800000">
          <a:off x="6705600" y="460248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5</xdr:col>
      <xdr:colOff>259080</xdr:colOff>
      <xdr:row>10</xdr:row>
      <xdr:rowOff>53340</xdr:rowOff>
    </xdr:from>
    <xdr:to>
      <xdr:col>5</xdr:col>
      <xdr:colOff>568452</xdr:colOff>
      <xdr:row>11</xdr:row>
      <xdr:rowOff>118872</xdr:rowOff>
    </xdr:to>
    <xdr:sp macro="" textlink="">
      <xdr:nvSpPr>
        <xdr:cNvPr id="20" name="Arrow: Up-Down 19">
          <a:extLst>
            <a:ext uri="{FF2B5EF4-FFF2-40B4-BE49-F238E27FC236}">
              <a16:creationId xmlns:a16="http://schemas.microsoft.com/office/drawing/2014/main" id="{67A8129B-51C7-4644-AEF7-CDFAF81CA76F}"/>
            </a:ext>
          </a:extLst>
        </xdr:cNvPr>
        <xdr:cNvSpPr/>
      </xdr:nvSpPr>
      <xdr:spPr>
        <a:xfrm rot="5400000">
          <a:off x="7734300" y="302514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5</xdr:col>
      <xdr:colOff>281940</xdr:colOff>
      <xdr:row>16</xdr:row>
      <xdr:rowOff>15240</xdr:rowOff>
    </xdr:from>
    <xdr:to>
      <xdr:col>5</xdr:col>
      <xdr:colOff>591312</xdr:colOff>
      <xdr:row>17</xdr:row>
      <xdr:rowOff>80772</xdr:rowOff>
    </xdr:to>
    <xdr:sp macro="" textlink="">
      <xdr:nvSpPr>
        <xdr:cNvPr id="21" name="Arrow: Up-Down 20">
          <a:extLst>
            <a:ext uri="{FF2B5EF4-FFF2-40B4-BE49-F238E27FC236}">
              <a16:creationId xmlns:a16="http://schemas.microsoft.com/office/drawing/2014/main" id="{7007AC69-D8B7-43F6-91F2-88E052EEA458}"/>
            </a:ext>
          </a:extLst>
        </xdr:cNvPr>
        <xdr:cNvSpPr/>
      </xdr:nvSpPr>
      <xdr:spPr>
        <a:xfrm rot="5400000">
          <a:off x="7757160" y="4084320"/>
          <a:ext cx="248412" cy="309372"/>
        </a:xfrm>
        <a:prstGeom prst="upDown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3</xdr:col>
      <xdr:colOff>3543300</xdr:colOff>
      <xdr:row>4</xdr:row>
      <xdr:rowOff>30480</xdr:rowOff>
    </xdr:from>
    <xdr:to>
      <xdr:col>6</xdr:col>
      <xdr:colOff>228600</xdr:colOff>
      <xdr:row>6</xdr:row>
      <xdr:rowOff>160020</xdr:rowOff>
    </xdr:to>
    <xdr:sp macro="" textlink="">
      <xdr:nvSpPr>
        <xdr:cNvPr id="22" name="Rectangle: Rounded Corners 21">
          <a:extLst>
            <a:ext uri="{FF2B5EF4-FFF2-40B4-BE49-F238E27FC236}">
              <a16:creationId xmlns:a16="http://schemas.microsoft.com/office/drawing/2014/main" id="{8F17A4AD-655D-42ED-BAFC-397C1108B518}"/>
            </a:ext>
          </a:extLst>
        </xdr:cNvPr>
        <xdr:cNvSpPr/>
      </xdr:nvSpPr>
      <xdr:spPr>
        <a:xfrm>
          <a:off x="6271260" y="1935480"/>
          <a:ext cx="2011680" cy="49530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KOOSSEIS </a:t>
          </a:r>
          <a:r>
            <a:rPr lang="en-US" sz="1600" b="1" baseline="0">
              <a:solidFill>
                <a:sysClr val="windowText" lastClr="000000"/>
              </a:solidFill>
            </a:rPr>
            <a:t>JA ROLLID</a:t>
          </a:r>
          <a:endParaRPr lang="et-EE" sz="1600" b="1">
            <a:solidFill>
              <a:sysClr val="windowText" lastClr="000000"/>
            </a:solidFill>
          </a:endParaRPr>
        </a:p>
      </xdr:txBody>
    </xdr:sp>
    <xdr:clientData/>
  </xdr:twoCellAnchor>
  <xdr:twoCellAnchor>
    <xdr:from>
      <xdr:col>6</xdr:col>
      <xdr:colOff>45720</xdr:colOff>
      <xdr:row>8</xdr:row>
      <xdr:rowOff>129541</xdr:rowOff>
    </xdr:from>
    <xdr:to>
      <xdr:col>8</xdr:col>
      <xdr:colOff>406400</xdr:colOff>
      <xdr:row>11</xdr:row>
      <xdr:rowOff>118535</xdr:rowOff>
    </xdr:to>
    <xdr:sp macro="" textlink="">
      <xdr:nvSpPr>
        <xdr:cNvPr id="23" name="Rectangle: Rounded Corners 22">
          <a:extLst>
            <a:ext uri="{FF2B5EF4-FFF2-40B4-BE49-F238E27FC236}">
              <a16:creationId xmlns:a16="http://schemas.microsoft.com/office/drawing/2014/main" id="{0FDA91F4-3A40-4225-880B-0E528F250632}"/>
            </a:ext>
          </a:extLst>
        </xdr:cNvPr>
        <xdr:cNvSpPr/>
      </xdr:nvSpPr>
      <xdr:spPr>
        <a:xfrm>
          <a:off x="8097520" y="2788074"/>
          <a:ext cx="1579880" cy="547794"/>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TOIMIMINE</a:t>
          </a:r>
          <a:endParaRPr lang="et-EE" sz="1600" b="1">
            <a:solidFill>
              <a:sysClr val="windowText" lastClr="000000"/>
            </a:solidFill>
          </a:endParaRPr>
        </a:p>
      </xdr:txBody>
    </xdr:sp>
    <xdr:clientData/>
  </xdr:twoCellAnchor>
  <xdr:twoCellAnchor>
    <xdr:from>
      <xdr:col>6</xdr:col>
      <xdr:colOff>22860</xdr:colOff>
      <xdr:row>15</xdr:row>
      <xdr:rowOff>76200</xdr:rowOff>
    </xdr:from>
    <xdr:to>
      <xdr:col>8</xdr:col>
      <xdr:colOff>397933</xdr:colOff>
      <xdr:row>18</xdr:row>
      <xdr:rowOff>22860</xdr:rowOff>
    </xdr:to>
    <xdr:sp macro="" textlink="">
      <xdr:nvSpPr>
        <xdr:cNvPr id="24" name="Rectangle: Rounded Corners 23">
          <a:extLst>
            <a:ext uri="{FF2B5EF4-FFF2-40B4-BE49-F238E27FC236}">
              <a16:creationId xmlns:a16="http://schemas.microsoft.com/office/drawing/2014/main" id="{03A5253A-DA02-42A1-88E1-7497FEA8223A}"/>
            </a:ext>
          </a:extLst>
        </xdr:cNvPr>
        <xdr:cNvSpPr/>
      </xdr:nvSpPr>
      <xdr:spPr>
        <a:xfrm>
          <a:off x="8074660" y="4038600"/>
          <a:ext cx="1594273" cy="50546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KOMPETENTS</a:t>
          </a:r>
          <a:endParaRPr lang="et-EE" sz="1600" b="1">
            <a:solidFill>
              <a:sysClr val="windowText" lastClr="000000"/>
            </a:solidFill>
          </a:endParaRPr>
        </a:p>
      </xdr:txBody>
    </xdr:sp>
    <xdr:clientData/>
  </xdr:twoCellAnchor>
  <xdr:twoCellAnchor>
    <xdr:from>
      <xdr:col>3</xdr:col>
      <xdr:colOff>3543300</xdr:colOff>
      <xdr:row>20</xdr:row>
      <xdr:rowOff>144780</xdr:rowOff>
    </xdr:from>
    <xdr:to>
      <xdr:col>6</xdr:col>
      <xdr:colOff>304800</xdr:colOff>
      <xdr:row>23</xdr:row>
      <xdr:rowOff>91440</xdr:rowOff>
    </xdr:to>
    <xdr:sp macro="" textlink="">
      <xdr:nvSpPr>
        <xdr:cNvPr id="25" name="Rectangle: Rounded Corners 24">
          <a:extLst>
            <a:ext uri="{FF2B5EF4-FFF2-40B4-BE49-F238E27FC236}">
              <a16:creationId xmlns:a16="http://schemas.microsoft.com/office/drawing/2014/main" id="{2758CFEC-E4DE-477B-81FD-7F3159DDCA8B}"/>
            </a:ext>
          </a:extLst>
        </xdr:cNvPr>
        <xdr:cNvSpPr/>
      </xdr:nvSpPr>
      <xdr:spPr>
        <a:xfrm>
          <a:off x="6271260" y="4975860"/>
          <a:ext cx="2087880" cy="495300"/>
        </a:xfrm>
        <a:prstGeom prst="roundRect">
          <a:avLst/>
        </a:prstGeom>
        <a:solidFill>
          <a:schemeClr val="accent2"/>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1600" b="1">
              <a:solidFill>
                <a:sysClr val="windowText" lastClr="000000"/>
              </a:solidFill>
            </a:rPr>
            <a:t>KOOSTÖÖVÕRGUSTIK</a:t>
          </a:r>
          <a:endParaRPr lang="et-EE" sz="1600" b="1">
            <a:solidFill>
              <a:sysClr val="windowText" lastClr="000000"/>
            </a:solidFill>
          </a:endParaRPr>
        </a:p>
      </xdr:txBody>
    </xdr:sp>
    <xdr:clientData/>
  </xdr:twoCellAnchor>
  <xdr:twoCellAnchor>
    <xdr:from>
      <xdr:col>3</xdr:col>
      <xdr:colOff>1627827</xdr:colOff>
      <xdr:row>17</xdr:row>
      <xdr:rowOff>5755</xdr:rowOff>
    </xdr:from>
    <xdr:to>
      <xdr:col>3</xdr:col>
      <xdr:colOff>2560388</xdr:colOff>
      <xdr:row>19</xdr:row>
      <xdr:rowOff>156937</xdr:rowOff>
    </xdr:to>
    <xdr:sp macro="" textlink="">
      <xdr:nvSpPr>
        <xdr:cNvPr id="26" name="Arrow: Curved Right 25">
          <a:extLst>
            <a:ext uri="{FF2B5EF4-FFF2-40B4-BE49-F238E27FC236}">
              <a16:creationId xmlns:a16="http://schemas.microsoft.com/office/drawing/2014/main" id="{DC5CBDD6-3854-4D82-B641-92DCC407BD53}"/>
            </a:ext>
          </a:extLst>
        </xdr:cNvPr>
        <xdr:cNvSpPr/>
      </xdr:nvSpPr>
      <xdr:spPr>
        <a:xfrm rot="16200000">
          <a:off x="4563597" y="4080385"/>
          <a:ext cx="516942" cy="932561"/>
        </a:xfrm>
        <a:prstGeom prst="curvedRightArrow">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twoCellAnchor>
    <xdr:from>
      <xdr:col>3</xdr:col>
      <xdr:colOff>1577340</xdr:colOff>
      <xdr:row>8</xdr:row>
      <xdr:rowOff>76203</xdr:rowOff>
    </xdr:from>
    <xdr:to>
      <xdr:col>3</xdr:col>
      <xdr:colOff>2529840</xdr:colOff>
      <xdr:row>11</xdr:row>
      <xdr:rowOff>6403</xdr:rowOff>
    </xdr:to>
    <xdr:sp macro="" textlink="">
      <xdr:nvSpPr>
        <xdr:cNvPr id="27" name="Arrow: Curved Right 26">
          <a:extLst>
            <a:ext uri="{FF2B5EF4-FFF2-40B4-BE49-F238E27FC236}">
              <a16:creationId xmlns:a16="http://schemas.microsoft.com/office/drawing/2014/main" id="{28E696EB-77FC-4BD9-93BF-57398F3B18AB}"/>
            </a:ext>
          </a:extLst>
        </xdr:cNvPr>
        <xdr:cNvSpPr/>
      </xdr:nvSpPr>
      <xdr:spPr>
        <a:xfrm rot="5400000">
          <a:off x="4542130" y="2475893"/>
          <a:ext cx="478840" cy="952500"/>
        </a:xfrm>
        <a:prstGeom prst="curvedRightArrow">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twoCellAnchor>
    <xdr:from>
      <xdr:col>2</xdr:col>
      <xdr:colOff>169333</xdr:colOff>
      <xdr:row>2</xdr:row>
      <xdr:rowOff>59267</xdr:rowOff>
    </xdr:from>
    <xdr:to>
      <xdr:col>5</xdr:col>
      <xdr:colOff>194733</xdr:colOff>
      <xdr:row>3</xdr:row>
      <xdr:rowOff>50801</xdr:rowOff>
    </xdr:to>
    <xdr:sp macro="" textlink="">
      <xdr:nvSpPr>
        <xdr:cNvPr id="29" name="Rectangle: Rounded Corners 28">
          <a:extLst>
            <a:ext uri="{FF2B5EF4-FFF2-40B4-BE49-F238E27FC236}">
              <a16:creationId xmlns:a16="http://schemas.microsoft.com/office/drawing/2014/main" id="{B137F826-4EFD-4FFA-28BC-56BCF24D609B}"/>
            </a:ext>
          </a:extLst>
        </xdr:cNvPr>
        <xdr:cNvSpPr/>
      </xdr:nvSpPr>
      <xdr:spPr>
        <a:xfrm>
          <a:off x="2286000" y="431800"/>
          <a:ext cx="5350933" cy="1346201"/>
        </a:xfrm>
        <a:prstGeom prst="roundRect">
          <a:avLst/>
        </a:prstGeom>
        <a:solidFill>
          <a:schemeClr val="accent2"/>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3600">
              <a:solidFill>
                <a:schemeClr val="bg1"/>
              </a:solidFill>
            </a:rPr>
            <a:t>TERVISEMEESKONNA</a:t>
          </a:r>
          <a:r>
            <a:rPr lang="en-US" sz="3600" baseline="0">
              <a:solidFill>
                <a:schemeClr val="bg1"/>
              </a:solidFill>
            </a:rPr>
            <a:t>  SISEHINDAMINE</a:t>
          </a:r>
          <a:endParaRPr lang="et-EE" sz="36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2009775</xdr:colOff>
      <xdr:row>0</xdr:row>
      <xdr:rowOff>257176</xdr:rowOff>
    </xdr:from>
    <xdr:to>
      <xdr:col>0</xdr:col>
      <xdr:colOff>7064435</xdr:colOff>
      <xdr:row>0</xdr:row>
      <xdr:rowOff>2714626</xdr:rowOff>
    </xdr:to>
    <xdr:pic>
      <xdr:nvPicPr>
        <xdr:cNvPr id="6" name="Picture 5">
          <a:extLst>
            <a:ext uri="{FF2B5EF4-FFF2-40B4-BE49-F238E27FC236}">
              <a16:creationId xmlns:a16="http://schemas.microsoft.com/office/drawing/2014/main" id="{1DBEAA35-EA81-4D49-B5FB-29A76198EDA5}"/>
            </a:ext>
          </a:extLst>
        </xdr:cNvPr>
        <xdr:cNvPicPr>
          <a:picLocks noChangeAspect="1"/>
        </xdr:cNvPicPr>
      </xdr:nvPicPr>
      <xdr:blipFill>
        <a:blip xmlns:r="http://schemas.openxmlformats.org/officeDocument/2006/relationships" r:embed="rId1"/>
        <a:stretch>
          <a:fillRect/>
        </a:stretch>
      </xdr:blipFill>
      <xdr:spPr>
        <a:xfrm>
          <a:off x="2009775" y="257176"/>
          <a:ext cx="5054660" cy="2457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304800</xdr:rowOff>
    </xdr:from>
    <xdr:to>
      <xdr:col>0</xdr:col>
      <xdr:colOff>4561113</xdr:colOff>
      <xdr:row>3</xdr:row>
      <xdr:rowOff>2569029</xdr:rowOff>
    </xdr:to>
    <xdr:graphicFrame macro="">
      <xdr:nvGraphicFramePr>
        <xdr:cNvPr id="2" name="Chart 1">
          <a:extLst>
            <a:ext uri="{FF2B5EF4-FFF2-40B4-BE49-F238E27FC236}">
              <a16:creationId xmlns:a16="http://schemas.microsoft.com/office/drawing/2014/main" id="{57699B1E-A101-47C3-B3FE-035099B41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65314</xdr:colOff>
      <xdr:row>3</xdr:row>
      <xdr:rowOff>293913</xdr:rowOff>
    </xdr:from>
    <xdr:to>
      <xdr:col>1</xdr:col>
      <xdr:colOff>5366658</xdr:colOff>
      <xdr:row>3</xdr:row>
      <xdr:rowOff>2547257</xdr:rowOff>
    </xdr:to>
    <xdr:graphicFrame macro="">
      <xdr:nvGraphicFramePr>
        <xdr:cNvPr id="3" name="Chart 2">
          <a:extLst>
            <a:ext uri="{FF2B5EF4-FFF2-40B4-BE49-F238E27FC236}">
              <a16:creationId xmlns:a16="http://schemas.microsoft.com/office/drawing/2014/main" id="{F2F7448C-98C5-4939-92D5-AFB4A3D9A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933450</xdr:colOff>
      <xdr:row>2</xdr:row>
      <xdr:rowOff>28575</xdr:rowOff>
    </xdr:from>
    <xdr:to>
      <xdr:col>1</xdr:col>
      <xdr:colOff>4867275</xdr:colOff>
      <xdr:row>2</xdr:row>
      <xdr:rowOff>4705350</xdr:rowOff>
    </xdr:to>
    <xdr:pic>
      <xdr:nvPicPr>
        <xdr:cNvPr id="5" name="Picture 4">
          <a:extLst>
            <a:ext uri="{FF2B5EF4-FFF2-40B4-BE49-F238E27FC236}">
              <a16:creationId xmlns:a16="http://schemas.microsoft.com/office/drawing/2014/main" id="{65ABDAC2-D3CA-4E0D-8FED-B59BB8695ECA}"/>
            </a:ext>
            <a:ext uri="{147F2762-F138-4A5C-976F-8EAC2B608ADB}">
              <a16:predDERef xmlns:a16="http://schemas.microsoft.com/office/drawing/2014/main" pred="{F2F7448C-98C5-4939-92D5-AFB4A3D9AA39}"/>
            </a:ext>
          </a:extLst>
        </xdr:cNvPr>
        <xdr:cNvPicPr>
          <a:picLocks noChangeAspect="1"/>
        </xdr:cNvPicPr>
      </xdr:nvPicPr>
      <xdr:blipFill>
        <a:blip xmlns:r="http://schemas.openxmlformats.org/officeDocument/2006/relationships" r:embed="rId3"/>
        <a:stretch>
          <a:fillRect/>
        </a:stretch>
      </xdr:blipFill>
      <xdr:spPr>
        <a:xfrm>
          <a:off x="933450" y="1390650"/>
          <a:ext cx="8429625" cy="467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3</xdr:row>
      <xdr:rowOff>304800</xdr:rowOff>
    </xdr:from>
    <xdr:to>
      <xdr:col>0</xdr:col>
      <xdr:colOff>4561113</xdr:colOff>
      <xdr:row>3</xdr:row>
      <xdr:rowOff>2569029</xdr:rowOff>
    </xdr:to>
    <xdr:graphicFrame macro="">
      <xdr:nvGraphicFramePr>
        <xdr:cNvPr id="5" name="Chart 4">
          <a:extLst>
            <a:ext uri="{FF2B5EF4-FFF2-40B4-BE49-F238E27FC236}">
              <a16:creationId xmlns:a16="http://schemas.microsoft.com/office/drawing/2014/main" id="{8672F36C-64D8-709A-2B99-75C3EFE279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65314</xdr:colOff>
      <xdr:row>3</xdr:row>
      <xdr:rowOff>293913</xdr:rowOff>
    </xdr:from>
    <xdr:to>
      <xdr:col>1</xdr:col>
      <xdr:colOff>5366658</xdr:colOff>
      <xdr:row>3</xdr:row>
      <xdr:rowOff>2547257</xdr:rowOff>
    </xdr:to>
    <xdr:graphicFrame macro="">
      <xdr:nvGraphicFramePr>
        <xdr:cNvPr id="6" name="Chart 5">
          <a:extLst>
            <a:ext uri="{FF2B5EF4-FFF2-40B4-BE49-F238E27FC236}">
              <a16:creationId xmlns:a16="http://schemas.microsoft.com/office/drawing/2014/main" id="{8920E44C-5C0F-4E9A-4E93-79CBF11A0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1190625</xdr:colOff>
      <xdr:row>2</xdr:row>
      <xdr:rowOff>19050</xdr:rowOff>
    </xdr:from>
    <xdr:to>
      <xdr:col>1</xdr:col>
      <xdr:colOff>4333875</xdr:colOff>
      <xdr:row>2</xdr:row>
      <xdr:rowOff>4572000</xdr:rowOff>
    </xdr:to>
    <xdr:pic>
      <xdr:nvPicPr>
        <xdr:cNvPr id="3" name="Picture 2">
          <a:extLst>
            <a:ext uri="{FF2B5EF4-FFF2-40B4-BE49-F238E27FC236}">
              <a16:creationId xmlns:a16="http://schemas.microsoft.com/office/drawing/2014/main" id="{8ECA8D7D-9098-43B7-8E51-3E1CF973EC27}"/>
            </a:ext>
            <a:ext uri="{147F2762-F138-4A5C-976F-8EAC2B608ADB}">
              <a16:predDERef xmlns:a16="http://schemas.microsoft.com/office/drawing/2014/main" pred="{8920E44C-5C0F-4E9A-4E93-79CBF11A0CD5}"/>
            </a:ext>
          </a:extLst>
        </xdr:cNvPr>
        <xdr:cNvPicPr>
          <a:picLocks noChangeAspect="1"/>
        </xdr:cNvPicPr>
      </xdr:nvPicPr>
      <xdr:blipFill>
        <a:blip xmlns:r="http://schemas.openxmlformats.org/officeDocument/2006/relationships" r:embed="rId3"/>
        <a:stretch>
          <a:fillRect/>
        </a:stretch>
      </xdr:blipFill>
      <xdr:spPr>
        <a:xfrm>
          <a:off x="1190625" y="1381125"/>
          <a:ext cx="7639050" cy="4552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iu Veltbach" id="{F7CACA11-C2F9-4034-BB5A-9B5F627C8E83}" userId="S::maiu.veltbach@tai.ee::7339f646-c30f-4c69-b0c7-3761eaaea83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11-16T08:24:47.65" personId="{F7CACA11-C2F9-4034-BB5A-9B5F627C8E83}" id="{06D98313-45D8-40DB-8F98-52CF8CC3396E}">
    <text>Meeskonna vastused koos, täitub valemitega automaatselt</text>
  </threadedComment>
  <threadedComment ref="E1" dT="2023-11-16T08:25:32.77" personId="{F7CACA11-C2F9-4034-BB5A-9B5F627C8E83}" id="{03483D5B-3F0B-452F-83C7-37EDC96423B0}">
    <text>Alateema keskmine väärtus, kandub edasi kokkuvõtte lehele</text>
  </threadedComment>
  <threadedComment ref="F1" dT="2023-11-16T08:25:59.45" personId="{F7CACA11-C2F9-4034-BB5A-9B5F627C8E83}" id="{5F04AD3A-0F23-4C52-B3F8-AFD077B7E763}">
    <text>Tekstiline väärtus, kandub edasi kokkuvõtte lehele</text>
  </threadedComment>
  <threadedComment ref="G1" dT="2023-11-16T08:26:11.78" personId="{F7CACA11-C2F9-4034-BB5A-9B5F627C8E83}" id="{30A2A9C8-20AE-4569-868F-885B51F3F60A}">
    <text>Tekstiline väärtus, kandub edasi kokkuvõtte lehele</text>
  </threadedComment>
  <threadedComment ref="D51" dT="2023-11-16T08:26:37.94" personId="{F7CACA11-C2F9-4034-BB5A-9B5F627C8E83}" id="{5F013ED8-7828-49A5-ABA2-8FF1C73E1835}">
    <text>Tekstiline väärtus, kandub edasi kokkuvõtte lehele</text>
  </threadedComment>
  <threadedComment ref="D52" dT="2023-11-16T08:26:47.27" personId="{F7CACA11-C2F9-4034-BB5A-9B5F627C8E83}" id="{441B29F0-AE25-4FB6-9333-FC712D0D6525}">
    <text>Tekstiline väärtus, kandub edasi kokkuvõtte lehele</text>
  </threadedComment>
  <threadedComment ref="D58" dT="2023-11-16T08:27:16.24" personId="{F7CACA11-C2F9-4034-BB5A-9B5F627C8E83}" id="{F61B023B-4CF6-4365-864C-1F498E327E9F}">
    <text>Tekstiline väärtus, kandub edasi kokkuvõtte lehele</text>
  </threadedComment>
  <threadedComment ref="D59" dT="2023-11-16T08:27:26.03" personId="{F7CACA11-C2F9-4034-BB5A-9B5F627C8E83}" id="{EE4CEDA2-E993-47AE-B528-0B343EA00776}">
    <text>Tekstiline väärtus, kandub edasikokkuvõtte lehele</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1-18T13:50:10.25" personId="{F7CACA11-C2F9-4034-BB5A-9B5F627C8E83}" id="{D5CD8421-0F47-478E-9A6B-C246881BD59E}">
    <text>Vajalik täita protsessi kirjeldus (eesmärk ja kaasatus). Juba antud sisend tuleb Indikaatorite lehelt valemitega tuleb üle</text>
  </threadedComment>
</ThreadedComments>
</file>

<file path=xl/threadedComments/threadedComment3.xml><?xml version="1.0" encoding="utf-8"?>
<ThreadedComments xmlns="http://schemas.microsoft.com/office/spreadsheetml/2018/threadedcomments" xmlns:x="http://schemas.openxmlformats.org/spreadsheetml/2006/main">
  <threadedComment ref="R1" dT="2023-11-16T08:30:16.46" personId="{F7CACA11-C2F9-4034-BB5A-9B5F627C8E83}" id="{B1B1B7E2-D3C3-4C45-A7B2-C8A842D1A753}">
    <text>Kõikidest vastajatest keskmine hinne</text>
  </threadedComment>
  <threadedComment ref="S1" dT="2023-11-16T08:30:52.40" personId="{F7CACA11-C2F9-4034-BB5A-9B5F627C8E83}" id="{136F0D27-76D9-4FD4-ABCE-15C496512F9F}">
    <text>Alateema keskmine väärtus, kandub edasi kokkuvõtte lehele</text>
  </threadedComment>
  <threadedComment ref="T1" dT="2023-11-16T08:31:19.74" personId="{F7CACA11-C2F9-4034-BB5A-9B5F627C8E83}" id="{98D170F2-8FF2-4C2E-853F-9CEF84CBA773}">
    <text>Tekstiline väärtus, kandub edasi kokkuvõtte lehele</text>
  </threadedComment>
  <threadedComment ref="U1" dT="2023-11-16T08:31:27.27" personId="{F7CACA11-C2F9-4034-BB5A-9B5F627C8E83}" id="{91B2CF75-302D-4622-8CDA-6C8AAF3B699F}">
    <text>Tekstiline väärtus, kandub edasi kokkuvõtte lehele</text>
  </threadedComment>
  <threadedComment ref="R51" dT="2023-11-16T08:29:13.18" personId="{F7CACA11-C2F9-4034-BB5A-9B5F627C8E83}" id="{C542153B-9CC3-4F88-BC75-318552BF4B3E}">
    <text>Tekstiline väärtus vastajate vastustest kokku, kandub edasi kokkuvõtte lehele</text>
  </threadedComment>
  <threadedComment ref="R52" dT="2023-11-16T08:29:22.18" personId="{F7CACA11-C2F9-4034-BB5A-9B5F627C8E83}" id="{22DEA3FE-6453-46AA-8D5F-6B921CAD3993}">
    <text>Tekstiline väärtus vastajate vastustest kokku, kandub edasi kokkuvõtte lehele</text>
  </threadedComment>
  <threadedComment ref="R58" dT="2023-11-16T08:27:58.88" personId="{F7CACA11-C2F9-4034-BB5A-9B5F627C8E83}" id="{6B1377F1-2F27-4988-9BE8-C9C4CFFBFC15}">
    <text>Tekstiline väärtus vastajate vastustest kokku, kandub edasi kokkuvõtte lehele</text>
  </threadedComment>
  <threadedComment ref="R59" dT="2023-11-16T08:28:09.68" personId="{F7CACA11-C2F9-4034-BB5A-9B5F627C8E83}" id="{6B6D87A8-2E31-4B10-BE63-1EAD0F63FD86}">
    <text>Tekstiline väärtus vastajate vastustest kokku, kandub edasi kokkuvõtte lehele</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3-01-18T13:50:10.25" personId="{F7CACA11-C2F9-4034-BB5A-9B5F627C8E83}" id="{DF65B7CC-577D-4B84-BB8C-1C15E4ED8975}">
    <text>Vajalik täita protsessi kirjeldus (eesmärk ja kaasatus). Juba antud sisend tuleb Indikaatorite lehelt valemitega tuleb üle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1598-8E13-49C3-B4D3-B16D6AF061FC}">
  <sheetPr codeName="Sheet1"/>
  <dimension ref="A3:I25"/>
  <sheetViews>
    <sheetView zoomScale="90" zoomScaleNormal="90" workbookViewId="0">
      <selection activeCell="N9" sqref="N9"/>
    </sheetView>
  </sheetViews>
  <sheetFormatPr defaultRowHeight="14.4" x14ac:dyDescent="0.3"/>
  <cols>
    <col min="1" max="1" width="8.88671875" customWidth="1"/>
    <col min="2" max="2" width="22" customWidth="1"/>
    <col min="4" max="4" width="59.88671875" customWidth="1"/>
    <col min="11" max="11" width="8.88671875" customWidth="1"/>
  </cols>
  <sheetData>
    <row r="3" spans="1:9" ht="106.95" customHeight="1" x14ac:dyDescent="0.3">
      <c r="A3" s="82" t="s">
        <v>0</v>
      </c>
      <c r="B3" s="82"/>
      <c r="C3" s="82"/>
      <c r="D3" s="82"/>
      <c r="E3" s="82"/>
      <c r="F3" s="82"/>
      <c r="G3" s="82"/>
      <c r="H3" s="82"/>
      <c r="I3" s="82"/>
    </row>
    <row r="4" spans="1:9" x14ac:dyDescent="0.3">
      <c r="A4" s="82"/>
      <c r="B4" s="82"/>
      <c r="C4" s="82"/>
      <c r="D4" s="82"/>
      <c r="E4" s="82"/>
      <c r="F4" s="82"/>
      <c r="G4" s="82"/>
      <c r="H4" s="82"/>
      <c r="I4" s="82"/>
    </row>
    <row r="5" spans="1:9" x14ac:dyDescent="0.3">
      <c r="A5" s="82"/>
      <c r="B5" s="82"/>
      <c r="C5" s="82"/>
      <c r="D5" s="82"/>
      <c r="E5" s="82"/>
      <c r="F5" s="82"/>
      <c r="G5" s="82"/>
      <c r="H5" s="82"/>
      <c r="I5" s="82"/>
    </row>
    <row r="6" spans="1:9" x14ac:dyDescent="0.3">
      <c r="A6" s="82"/>
      <c r="B6" s="82"/>
      <c r="C6" s="82"/>
      <c r="D6" s="82"/>
      <c r="E6" s="82"/>
      <c r="F6" s="82"/>
      <c r="G6" s="82"/>
      <c r="H6" s="82"/>
      <c r="I6" s="82"/>
    </row>
    <row r="7" spans="1:9" x14ac:dyDescent="0.3">
      <c r="A7" s="82"/>
      <c r="B7" s="82"/>
      <c r="C7" s="82"/>
      <c r="D7" s="82"/>
      <c r="E7" s="82"/>
      <c r="F7" s="82"/>
      <c r="G7" s="82"/>
      <c r="H7" s="82"/>
      <c r="I7" s="82"/>
    </row>
    <row r="8" spans="1:9" x14ac:dyDescent="0.3">
      <c r="A8" s="82"/>
      <c r="B8" s="82"/>
      <c r="C8" s="82"/>
      <c r="D8" s="82"/>
      <c r="E8" s="82"/>
      <c r="F8" s="82"/>
      <c r="G8" s="82"/>
      <c r="H8" s="82"/>
      <c r="I8" s="82"/>
    </row>
    <row r="9" spans="1:9" x14ac:dyDescent="0.3">
      <c r="A9" s="82"/>
      <c r="B9" s="82"/>
      <c r="C9" s="82"/>
      <c r="D9" s="82"/>
      <c r="E9" s="82"/>
      <c r="F9" s="82"/>
      <c r="G9" s="82"/>
      <c r="H9" s="82"/>
      <c r="I9" s="82"/>
    </row>
    <row r="10" spans="1:9" x14ac:dyDescent="0.3">
      <c r="A10" s="82"/>
      <c r="B10" s="82"/>
      <c r="C10" s="82"/>
      <c r="D10" s="82"/>
      <c r="E10" s="82"/>
      <c r="F10" s="82"/>
      <c r="G10" s="82"/>
      <c r="H10" s="82"/>
      <c r="I10" s="82"/>
    </row>
    <row r="11" spans="1:9" x14ac:dyDescent="0.3">
      <c r="A11" s="82"/>
      <c r="B11" s="82"/>
      <c r="C11" s="82"/>
      <c r="D11" s="82"/>
      <c r="E11" s="82"/>
      <c r="F11" s="82"/>
      <c r="G11" s="82"/>
      <c r="H11" s="82"/>
      <c r="I11" s="82"/>
    </row>
    <row r="12" spans="1:9" x14ac:dyDescent="0.3">
      <c r="A12" s="82"/>
      <c r="B12" s="82"/>
      <c r="C12" s="82"/>
      <c r="D12" s="82"/>
      <c r="E12" s="82"/>
      <c r="F12" s="82"/>
      <c r="G12" s="82"/>
      <c r="H12" s="82"/>
      <c r="I12" s="82"/>
    </row>
    <row r="13" spans="1:9" x14ac:dyDescent="0.3">
      <c r="A13" s="82"/>
      <c r="B13" s="82"/>
      <c r="C13" s="82"/>
      <c r="D13" s="82"/>
      <c r="E13" s="82"/>
      <c r="F13" s="82"/>
      <c r="G13" s="82"/>
      <c r="H13" s="82"/>
      <c r="I13" s="82"/>
    </row>
    <row r="14" spans="1:9" x14ac:dyDescent="0.3">
      <c r="A14" s="82"/>
      <c r="B14" s="82"/>
      <c r="C14" s="82"/>
      <c r="D14" s="82"/>
      <c r="E14" s="82"/>
      <c r="F14" s="82"/>
      <c r="G14" s="82"/>
      <c r="H14" s="82"/>
      <c r="I14" s="82"/>
    </row>
    <row r="15" spans="1:9" x14ac:dyDescent="0.3">
      <c r="A15" s="82"/>
      <c r="B15" s="82"/>
      <c r="C15" s="82"/>
      <c r="D15" s="82"/>
      <c r="E15" s="82"/>
      <c r="F15" s="82"/>
      <c r="G15" s="82"/>
      <c r="H15" s="82"/>
      <c r="I15" s="82"/>
    </row>
    <row r="16" spans="1:9" x14ac:dyDescent="0.3">
      <c r="A16" s="82"/>
      <c r="B16" s="82"/>
      <c r="C16" s="82"/>
      <c r="D16" s="82"/>
      <c r="E16" s="82"/>
      <c r="F16" s="82"/>
      <c r="G16" s="82"/>
      <c r="H16" s="82"/>
      <c r="I16" s="82"/>
    </row>
    <row r="17" spans="1:9" x14ac:dyDescent="0.3">
      <c r="A17" s="82"/>
      <c r="B17" s="82"/>
      <c r="C17" s="82"/>
      <c r="D17" s="82"/>
      <c r="E17" s="82"/>
      <c r="F17" s="82"/>
      <c r="G17" s="82"/>
      <c r="H17" s="82"/>
      <c r="I17" s="82"/>
    </row>
    <row r="18" spans="1:9" x14ac:dyDescent="0.3">
      <c r="A18" s="82"/>
      <c r="B18" s="82"/>
      <c r="C18" s="82"/>
      <c r="D18" s="82"/>
      <c r="E18" s="82"/>
      <c r="F18" s="82"/>
      <c r="G18" s="82"/>
      <c r="H18" s="82"/>
      <c r="I18" s="82"/>
    </row>
    <row r="19" spans="1:9" x14ac:dyDescent="0.3">
      <c r="A19" s="82"/>
      <c r="B19" s="82"/>
      <c r="C19" s="82"/>
      <c r="D19" s="82"/>
      <c r="E19" s="82"/>
      <c r="F19" s="82"/>
      <c r="G19" s="82"/>
      <c r="H19" s="82"/>
      <c r="I19" s="82"/>
    </row>
    <row r="20" spans="1:9" x14ac:dyDescent="0.3">
      <c r="A20" s="82"/>
      <c r="B20" s="82"/>
      <c r="C20" s="82"/>
      <c r="D20" s="82"/>
      <c r="E20" s="82"/>
      <c r="F20" s="82"/>
      <c r="G20" s="82"/>
      <c r="H20" s="82"/>
      <c r="I20" s="82"/>
    </row>
    <row r="21" spans="1:9" x14ac:dyDescent="0.3">
      <c r="A21" s="82"/>
      <c r="B21" s="82"/>
      <c r="C21" s="82"/>
      <c r="D21" s="82"/>
      <c r="E21" s="82"/>
      <c r="F21" s="82"/>
      <c r="G21" s="82"/>
      <c r="H21" s="82"/>
      <c r="I21" s="82"/>
    </row>
    <row r="22" spans="1:9" x14ac:dyDescent="0.3">
      <c r="A22" s="82"/>
      <c r="B22" s="82"/>
      <c r="C22" s="82"/>
      <c r="D22" s="82"/>
      <c r="E22" s="82"/>
      <c r="F22" s="82"/>
      <c r="G22" s="82"/>
      <c r="H22" s="82"/>
      <c r="I22" s="82"/>
    </row>
    <row r="23" spans="1:9" x14ac:dyDescent="0.3">
      <c r="A23" s="82"/>
      <c r="B23" s="82"/>
      <c r="C23" s="82"/>
      <c r="D23" s="82"/>
      <c r="E23" s="82"/>
      <c r="F23" s="82"/>
      <c r="G23" s="82"/>
      <c r="H23" s="82"/>
      <c r="I23" s="82"/>
    </row>
    <row r="24" spans="1:9" x14ac:dyDescent="0.3">
      <c r="A24" s="82"/>
      <c r="B24" s="82"/>
      <c r="C24" s="82"/>
      <c r="D24" s="82"/>
      <c r="E24" s="82"/>
      <c r="F24" s="82"/>
      <c r="G24" s="82"/>
      <c r="H24" s="82"/>
      <c r="I24" s="82"/>
    </row>
    <row r="25" spans="1:9" x14ac:dyDescent="0.3">
      <c r="A25" s="82"/>
      <c r="B25" s="82"/>
      <c r="C25" s="82"/>
      <c r="D25" s="82"/>
      <c r="E25" s="82"/>
      <c r="F25" s="82"/>
      <c r="G25" s="82"/>
      <c r="H25" s="82"/>
      <c r="I25" s="82"/>
    </row>
  </sheetData>
  <mergeCells count="1">
    <mergeCell ref="A3:I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F927-723A-45E6-8C01-09F04DC51414}">
  <sheetPr codeName="Sheet2">
    <pageSetUpPr fitToPage="1"/>
  </sheetPr>
  <dimension ref="A1:F7"/>
  <sheetViews>
    <sheetView tabSelected="1" zoomScale="80" zoomScaleNormal="80" workbookViewId="0"/>
  </sheetViews>
  <sheetFormatPr defaultRowHeight="14.4" x14ac:dyDescent="0.3"/>
  <cols>
    <col min="1" max="1" width="139.33203125" customWidth="1"/>
  </cols>
  <sheetData>
    <row r="1" spans="1:6" ht="237" customHeight="1" x14ac:dyDescent="0.3">
      <c r="F1" s="78"/>
    </row>
    <row r="2" spans="1:6" ht="36.6" customHeight="1" x14ac:dyDescent="0.3">
      <c r="A2" s="79" t="s">
        <v>1</v>
      </c>
    </row>
    <row r="3" spans="1:6" ht="177.6" customHeight="1" x14ac:dyDescent="0.3">
      <c r="A3" s="81" t="s">
        <v>180</v>
      </c>
    </row>
    <row r="4" spans="1:6" ht="163.80000000000001" customHeight="1" x14ac:dyDescent="0.3">
      <c r="A4" s="80" t="s">
        <v>181</v>
      </c>
    </row>
    <row r="5" spans="1:6" ht="128.4" customHeight="1" x14ac:dyDescent="0.3">
      <c r="A5" s="80" t="s">
        <v>182</v>
      </c>
    </row>
    <row r="6" spans="1:6" ht="195" customHeight="1" x14ac:dyDescent="0.3">
      <c r="A6" s="80" t="s">
        <v>183</v>
      </c>
    </row>
    <row r="7" spans="1:6" ht="166.2" customHeight="1" x14ac:dyDescent="0.3">
      <c r="A7" s="80" t="s">
        <v>184</v>
      </c>
    </row>
  </sheetData>
  <sheetProtection algorithmName="SHA-512" hashValue="h9Bgkv2SMwwNF/EVt2kuVOIerXIwt2vgUSsikfP9qYjg2MY0oFOZ4pp5S9B2oYAirxGPstfyKg39jG1G1Ke+0Q==" saltValue="0JyIut6xjrx6o9xouVP2RQ==" spinCount="100000" sheet="1" objects="1" scenarios="1"/>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B594-2F7C-4E9A-89A7-0CDBFC6390CD}">
  <dimension ref="A1:G68"/>
  <sheetViews>
    <sheetView zoomScale="60" zoomScaleNormal="60" workbookViewId="0">
      <pane ySplit="1" topLeftCell="A2" activePane="bottomLeft" state="frozen"/>
      <selection pane="bottomLeft"/>
    </sheetView>
  </sheetViews>
  <sheetFormatPr defaultRowHeight="16.2" x14ac:dyDescent="0.4"/>
  <cols>
    <col min="1" max="1" width="5.6640625" style="1" customWidth="1"/>
    <col min="2" max="2" width="83" customWidth="1"/>
    <col min="3" max="3" width="17.5546875" customWidth="1"/>
    <col min="4" max="6" width="20" customWidth="1"/>
    <col min="7" max="7" width="26.88671875" bestFit="1" customWidth="1"/>
  </cols>
  <sheetData>
    <row r="1" spans="1:7" ht="75.599999999999994" customHeight="1" x14ac:dyDescent="0.4">
      <c r="A1" s="3"/>
      <c r="B1" s="2"/>
      <c r="C1" s="6" t="s">
        <v>2</v>
      </c>
      <c r="D1" s="15" t="s">
        <v>3</v>
      </c>
      <c r="E1" s="15" t="s">
        <v>4</v>
      </c>
      <c r="F1" s="15" t="s">
        <v>5</v>
      </c>
      <c r="G1" s="15" t="s">
        <v>6</v>
      </c>
    </row>
    <row r="2" spans="1:7" ht="16.8" x14ac:dyDescent="0.4">
      <c r="A2" s="125" t="s">
        <v>7</v>
      </c>
      <c r="B2" s="125"/>
      <c r="C2" s="61" t="s">
        <v>8</v>
      </c>
      <c r="D2" s="5"/>
      <c r="E2" s="109" t="s">
        <v>7</v>
      </c>
      <c r="F2" s="110"/>
      <c r="G2" s="111"/>
    </row>
    <row r="3" spans="1:7" x14ac:dyDescent="0.4">
      <c r="A3" s="16" t="s">
        <v>9</v>
      </c>
      <c r="B3" s="16" t="s">
        <v>10</v>
      </c>
      <c r="C3" s="61"/>
      <c r="D3" s="5"/>
      <c r="E3" s="109" t="s">
        <v>11</v>
      </c>
      <c r="F3" s="110"/>
      <c r="G3" s="111"/>
    </row>
    <row r="4" spans="1:7" ht="26.4" x14ac:dyDescent="0.4">
      <c r="A4" s="16"/>
      <c r="B4" s="16"/>
      <c r="C4" s="61"/>
      <c r="D4" s="5"/>
      <c r="E4" s="48" t="s">
        <v>12</v>
      </c>
      <c r="F4" s="126" t="s">
        <v>13</v>
      </c>
      <c r="G4" s="127"/>
    </row>
    <row r="5" spans="1:7" ht="32.4" x14ac:dyDescent="0.4">
      <c r="A5" s="17" t="s">
        <v>14</v>
      </c>
      <c r="B5" s="14" t="s">
        <v>15</v>
      </c>
      <c r="C5" s="71"/>
      <c r="D5" s="38" t="e">
        <f>AVERAGE(C5:C5)</f>
        <v>#DIV/0!</v>
      </c>
      <c r="E5" s="112" t="e">
        <f>SUM(D5:D8)/4</f>
        <v>#DIV/0!</v>
      </c>
      <c r="F5" s="121" t="s">
        <v>16</v>
      </c>
      <c r="G5" s="121" t="s">
        <v>17</v>
      </c>
    </row>
    <row r="6" spans="1:7" x14ac:dyDescent="0.4">
      <c r="A6" s="18" t="s">
        <v>18</v>
      </c>
      <c r="B6" s="14" t="s">
        <v>19</v>
      </c>
      <c r="C6" s="71"/>
      <c r="D6" s="38" t="e">
        <f>AVERAGE(C6:C6)</f>
        <v>#DIV/0!</v>
      </c>
      <c r="E6" s="119"/>
      <c r="F6" s="116"/>
      <c r="G6" s="116"/>
    </row>
    <row r="7" spans="1:7" ht="31.2" x14ac:dyDescent="0.4">
      <c r="A7" s="18" t="s">
        <v>20</v>
      </c>
      <c r="B7" s="14" t="s">
        <v>21</v>
      </c>
      <c r="C7" s="71"/>
      <c r="D7" s="38" t="e">
        <f>AVERAGE(C7:C7)</f>
        <v>#DIV/0!</v>
      </c>
      <c r="E7" s="119"/>
      <c r="F7" s="116"/>
      <c r="G7" s="116"/>
    </row>
    <row r="8" spans="1:7" ht="32.4" x14ac:dyDescent="0.4">
      <c r="A8" s="18" t="s">
        <v>22</v>
      </c>
      <c r="B8" s="14" t="s">
        <v>23</v>
      </c>
      <c r="C8" s="71"/>
      <c r="D8" s="40" t="e">
        <f>AVERAGE(C8:C8)</f>
        <v>#DIV/0!</v>
      </c>
      <c r="E8" s="120"/>
      <c r="F8" s="117"/>
      <c r="G8" s="117"/>
    </row>
    <row r="9" spans="1:7" s="77" customFormat="1" ht="34.200000000000003" customHeight="1" x14ac:dyDescent="0.4">
      <c r="A9" s="42"/>
      <c r="B9" s="41" t="s">
        <v>24</v>
      </c>
      <c r="C9" s="73"/>
      <c r="D9" s="8" t="e">
        <f>AVERAGE(C9:C9)</f>
        <v>#DIV/0!</v>
      </c>
      <c r="E9" s="8"/>
      <c r="F9" s="8"/>
      <c r="G9" s="8"/>
    </row>
    <row r="10" spans="1:7" x14ac:dyDescent="0.4">
      <c r="A10" s="18"/>
      <c r="B10" s="14"/>
      <c r="C10" s="5"/>
      <c r="D10" s="4"/>
      <c r="E10" s="9"/>
      <c r="F10" s="10"/>
      <c r="G10" s="11"/>
    </row>
    <row r="11" spans="1:7" x14ac:dyDescent="0.4">
      <c r="A11" s="18" t="s">
        <v>25</v>
      </c>
      <c r="B11" s="16" t="s">
        <v>26</v>
      </c>
      <c r="C11" s="59"/>
      <c r="D11" s="4"/>
      <c r="E11" s="109" t="s">
        <v>27</v>
      </c>
      <c r="F11" s="110"/>
      <c r="G11" s="111"/>
    </row>
    <row r="12" spans="1:7" ht="32.4" customHeight="1" x14ac:dyDescent="0.4">
      <c r="A12" s="18" t="s">
        <v>28</v>
      </c>
      <c r="B12" s="14" t="s">
        <v>29</v>
      </c>
      <c r="C12" s="71"/>
      <c r="D12" s="38" t="e">
        <f>AVERAGE(C12:C12)</f>
        <v>#DIV/0!</v>
      </c>
      <c r="E12" s="112" t="e">
        <f>SUM(D12:D15)/4</f>
        <v>#DIV/0!</v>
      </c>
      <c r="F12" s="122" t="s">
        <v>30</v>
      </c>
      <c r="G12" s="122" t="s">
        <v>31</v>
      </c>
    </row>
    <row r="13" spans="1:7" ht="32.4" x14ac:dyDescent="0.4">
      <c r="A13" s="18" t="s">
        <v>32</v>
      </c>
      <c r="B13" s="14" t="s">
        <v>33</v>
      </c>
      <c r="C13" s="71"/>
      <c r="D13" s="38" t="e">
        <f>AVERAGE(C13:C13)</f>
        <v>#DIV/0!</v>
      </c>
      <c r="E13" s="113"/>
      <c r="F13" s="123"/>
      <c r="G13" s="123"/>
    </row>
    <row r="14" spans="1:7" ht="32.4" x14ac:dyDescent="0.4">
      <c r="A14" s="18" t="s">
        <v>34</v>
      </c>
      <c r="B14" s="14" t="s">
        <v>35</v>
      </c>
      <c r="C14" s="71"/>
      <c r="D14" s="38" t="e">
        <f>AVERAGE(C14:C14)</f>
        <v>#DIV/0!</v>
      </c>
      <c r="E14" s="113"/>
      <c r="F14" s="123"/>
      <c r="G14" s="123"/>
    </row>
    <row r="15" spans="1:7" ht="32.4" x14ac:dyDescent="0.4">
      <c r="A15" s="18" t="s">
        <v>36</v>
      </c>
      <c r="B15" s="14" t="s">
        <v>37</v>
      </c>
      <c r="C15" s="71"/>
      <c r="D15" s="38" t="e">
        <f>AVERAGE(C15:C15)</f>
        <v>#DIV/0!</v>
      </c>
      <c r="E15" s="114"/>
      <c r="F15" s="124"/>
      <c r="G15" s="124"/>
    </row>
    <row r="16" spans="1:7" ht="32.4" customHeight="1" x14ac:dyDescent="0.4">
      <c r="A16" s="42"/>
      <c r="B16" s="41" t="s">
        <v>38</v>
      </c>
      <c r="C16" s="75"/>
      <c r="D16" s="8" t="e">
        <f>AVERAGE(C16:C16)</f>
        <v>#DIV/0!</v>
      </c>
      <c r="E16" s="9"/>
      <c r="F16" s="10"/>
      <c r="G16" s="11"/>
    </row>
    <row r="17" spans="1:7" x14ac:dyDescent="0.4">
      <c r="A17" s="18"/>
      <c r="B17" s="14"/>
      <c r="C17" s="5"/>
      <c r="D17" s="4"/>
      <c r="E17" s="9"/>
      <c r="F17" s="10"/>
      <c r="G17" s="11"/>
    </row>
    <row r="18" spans="1:7" x14ac:dyDescent="0.4">
      <c r="A18" s="19" t="s">
        <v>39</v>
      </c>
      <c r="B18" s="16" t="s">
        <v>40</v>
      </c>
      <c r="C18" s="59"/>
      <c r="D18" s="4"/>
      <c r="E18" s="109" t="s">
        <v>41</v>
      </c>
      <c r="F18" s="110"/>
      <c r="G18" s="111"/>
    </row>
    <row r="19" spans="1:7" ht="16.2" customHeight="1" x14ac:dyDescent="0.4">
      <c r="A19" s="18" t="s">
        <v>42</v>
      </c>
      <c r="B19" s="14" t="s">
        <v>43</v>
      </c>
      <c r="C19" s="76"/>
      <c r="D19" s="38" t="e">
        <f>AVERAGE(C19:C19)</f>
        <v>#DIV/0!</v>
      </c>
      <c r="E19" s="112" t="e">
        <f>SUM(D19:D25)/7</f>
        <v>#DIV/0!</v>
      </c>
      <c r="F19" s="115" t="s">
        <v>44</v>
      </c>
      <c r="G19" s="115" t="s">
        <v>44</v>
      </c>
    </row>
    <row r="20" spans="1:7" ht="32.4" x14ac:dyDescent="0.4">
      <c r="A20" s="18" t="s">
        <v>45</v>
      </c>
      <c r="B20" s="14" t="s">
        <v>46</v>
      </c>
      <c r="C20" s="71"/>
      <c r="D20" s="38" t="e">
        <f>AVERAGE(C20)</f>
        <v>#DIV/0!</v>
      </c>
      <c r="E20" s="113"/>
      <c r="F20" s="116"/>
      <c r="G20" s="116"/>
    </row>
    <row r="21" spans="1:7" ht="32.4" x14ac:dyDescent="0.4">
      <c r="A21" s="18" t="s">
        <v>47</v>
      </c>
      <c r="B21" s="14" t="s">
        <v>48</v>
      </c>
      <c r="C21" s="71"/>
      <c r="D21" s="38" t="e">
        <f>AVERAGE(C21:C21)</f>
        <v>#DIV/0!</v>
      </c>
      <c r="E21" s="113"/>
      <c r="F21" s="116"/>
      <c r="G21" s="116"/>
    </row>
    <row r="22" spans="1:7" ht="32.4" x14ac:dyDescent="0.4">
      <c r="A22" s="18" t="s">
        <v>49</v>
      </c>
      <c r="B22" s="14" t="s">
        <v>50</v>
      </c>
      <c r="C22" s="71"/>
      <c r="D22" s="38" t="e">
        <f>D20</f>
        <v>#DIV/0!</v>
      </c>
      <c r="E22" s="113"/>
      <c r="F22" s="116"/>
      <c r="G22" s="116"/>
    </row>
    <row r="23" spans="1:7" x14ac:dyDescent="0.4">
      <c r="A23" s="18" t="s">
        <v>51</v>
      </c>
      <c r="B23" s="14" t="s">
        <v>52</v>
      </c>
      <c r="C23" s="71"/>
      <c r="D23" s="38" t="e">
        <f>AVERAGE(C23:C23)</f>
        <v>#DIV/0!</v>
      </c>
      <c r="E23" s="113"/>
      <c r="F23" s="116"/>
      <c r="G23" s="116"/>
    </row>
    <row r="24" spans="1:7" ht="48.6" x14ac:dyDescent="0.4">
      <c r="A24" s="18" t="s">
        <v>53</v>
      </c>
      <c r="B24" s="14" t="s">
        <v>54</v>
      </c>
      <c r="C24" s="71"/>
      <c r="D24" s="38" t="e">
        <f>AVERAGE(C24:C24)</f>
        <v>#DIV/0!</v>
      </c>
      <c r="E24" s="113"/>
      <c r="F24" s="116"/>
      <c r="G24" s="116"/>
    </row>
    <row r="25" spans="1:7" ht="32.4" x14ac:dyDescent="0.4">
      <c r="A25" s="18" t="s">
        <v>55</v>
      </c>
      <c r="B25" s="14" t="s">
        <v>56</v>
      </c>
      <c r="C25" s="71"/>
      <c r="D25" s="38" t="e">
        <f>AVERAGE(C25:C25)</f>
        <v>#DIV/0!</v>
      </c>
      <c r="E25" s="114"/>
      <c r="F25" s="117"/>
      <c r="G25" s="117"/>
    </row>
    <row r="26" spans="1:7" ht="36.6" customHeight="1" x14ac:dyDescent="0.4">
      <c r="A26" s="42"/>
      <c r="B26" s="41" t="s">
        <v>57</v>
      </c>
      <c r="C26" s="73"/>
      <c r="D26" s="8" t="e">
        <f>AVERAGE(C26:C26)</f>
        <v>#DIV/0!</v>
      </c>
      <c r="E26" s="12"/>
      <c r="F26" s="13"/>
      <c r="G26" s="13"/>
    </row>
    <row r="27" spans="1:7" x14ac:dyDescent="0.4">
      <c r="A27" s="18"/>
      <c r="B27" s="14"/>
      <c r="C27" s="5"/>
      <c r="D27" s="4"/>
      <c r="E27" s="8"/>
      <c r="F27" s="8"/>
      <c r="G27" s="8"/>
    </row>
    <row r="28" spans="1:7" x14ac:dyDescent="0.4">
      <c r="A28" s="19" t="s">
        <v>58</v>
      </c>
      <c r="B28" s="16" t="s">
        <v>59</v>
      </c>
      <c r="C28" s="59"/>
      <c r="D28" s="4"/>
      <c r="E28" s="109" t="s">
        <v>60</v>
      </c>
      <c r="F28" s="110"/>
      <c r="G28" s="111"/>
    </row>
    <row r="29" spans="1:7" x14ac:dyDescent="0.4">
      <c r="A29" s="18" t="s">
        <v>61</v>
      </c>
      <c r="B29" s="14" t="s">
        <v>62</v>
      </c>
      <c r="C29" s="71"/>
      <c r="D29" s="38" t="e">
        <f>AVERAGE(C29:C29)</f>
        <v>#DIV/0!</v>
      </c>
      <c r="E29" s="112" t="e">
        <f>SUM(D29:D32)/4</f>
        <v>#DIV/0!</v>
      </c>
      <c r="F29" s="115" t="s">
        <v>63</v>
      </c>
      <c r="G29" s="115" t="s">
        <v>63</v>
      </c>
    </row>
    <row r="30" spans="1:7" ht="32.4" x14ac:dyDescent="0.4">
      <c r="A30" s="18" t="s">
        <v>64</v>
      </c>
      <c r="B30" s="14" t="s">
        <v>65</v>
      </c>
      <c r="C30" s="71"/>
      <c r="D30" s="38" t="e">
        <f>AVERAGE(C30:C30)</f>
        <v>#DIV/0!</v>
      </c>
      <c r="E30" s="113"/>
      <c r="F30" s="116"/>
      <c r="G30" s="116"/>
    </row>
    <row r="31" spans="1:7" ht="32.4" x14ac:dyDescent="0.4">
      <c r="A31" s="18" t="s">
        <v>66</v>
      </c>
      <c r="B31" s="14" t="s">
        <v>67</v>
      </c>
      <c r="C31" s="71"/>
      <c r="D31" s="38" t="e">
        <f>AVERAGE(C31:C31)</f>
        <v>#DIV/0!</v>
      </c>
      <c r="E31" s="113"/>
      <c r="F31" s="116"/>
      <c r="G31" s="116"/>
    </row>
    <row r="32" spans="1:7" ht="32.4" x14ac:dyDescent="0.4">
      <c r="A32" s="18" t="s">
        <v>68</v>
      </c>
      <c r="B32" s="14" t="s">
        <v>69</v>
      </c>
      <c r="C32" s="71"/>
      <c r="D32" s="38" t="e">
        <f>AVERAGE(C32:C32)</f>
        <v>#DIV/0!</v>
      </c>
      <c r="E32" s="114"/>
      <c r="F32" s="117"/>
      <c r="G32" s="117"/>
    </row>
    <row r="33" spans="1:7" ht="31.2" customHeight="1" x14ac:dyDescent="0.4">
      <c r="A33" s="42"/>
      <c r="B33" s="41" t="s">
        <v>70</v>
      </c>
      <c r="C33" s="73"/>
      <c r="D33" s="8" t="e">
        <f>AVERAGE(C33:C33)</f>
        <v>#DIV/0!</v>
      </c>
      <c r="E33" s="12"/>
      <c r="F33" s="13"/>
      <c r="G33" s="13"/>
    </row>
    <row r="34" spans="1:7" x14ac:dyDescent="0.4">
      <c r="A34" s="18"/>
      <c r="B34" s="14"/>
      <c r="C34" s="5"/>
      <c r="D34" s="4"/>
      <c r="E34" s="4"/>
      <c r="F34" s="4"/>
      <c r="G34" s="4"/>
    </row>
    <row r="35" spans="1:7" ht="15" customHeight="1" x14ac:dyDescent="0.4">
      <c r="A35" s="118" t="s">
        <v>71</v>
      </c>
      <c r="B35" s="118"/>
      <c r="C35" s="60"/>
      <c r="D35" s="23"/>
      <c r="E35" s="83" t="s">
        <v>71</v>
      </c>
      <c r="F35" s="84"/>
      <c r="G35" s="85"/>
    </row>
    <row r="36" spans="1:7" x14ac:dyDescent="0.4">
      <c r="A36" s="25" t="s">
        <v>72</v>
      </c>
      <c r="B36" s="25" t="s">
        <v>73</v>
      </c>
      <c r="C36" s="60"/>
      <c r="D36" s="23"/>
      <c r="E36" s="83" t="s">
        <v>74</v>
      </c>
      <c r="F36" s="84"/>
      <c r="G36" s="85"/>
    </row>
    <row r="37" spans="1:7" ht="32.4" customHeight="1" x14ac:dyDescent="0.4">
      <c r="A37" s="26" t="s">
        <v>14</v>
      </c>
      <c r="B37" s="22" t="s">
        <v>75</v>
      </c>
      <c r="C37" s="63"/>
      <c r="D37" s="39" t="e">
        <f t="shared" ref="D37:D43" si="0">AVERAGE(C37:C37)</f>
        <v>#DIV/0!</v>
      </c>
      <c r="E37" s="98" t="e">
        <f>SUM(D37:D42)/6</f>
        <v>#DIV/0!</v>
      </c>
      <c r="F37" s="89" t="s">
        <v>30</v>
      </c>
      <c r="G37" s="89" t="s">
        <v>30</v>
      </c>
    </row>
    <row r="38" spans="1:7" x14ac:dyDescent="0.4">
      <c r="A38" s="27" t="s">
        <v>18</v>
      </c>
      <c r="B38" s="22" t="s">
        <v>76</v>
      </c>
      <c r="C38" s="63"/>
      <c r="D38" s="39" t="e">
        <f t="shared" si="0"/>
        <v>#DIV/0!</v>
      </c>
      <c r="E38" s="99"/>
      <c r="F38" s="90"/>
      <c r="G38" s="90"/>
    </row>
    <row r="39" spans="1:7" x14ac:dyDescent="0.4">
      <c r="A39" s="27" t="s">
        <v>20</v>
      </c>
      <c r="B39" s="22" t="s">
        <v>77</v>
      </c>
      <c r="C39" s="63"/>
      <c r="D39" s="39" t="e">
        <f t="shared" si="0"/>
        <v>#DIV/0!</v>
      </c>
      <c r="E39" s="99"/>
      <c r="F39" s="90"/>
      <c r="G39" s="90"/>
    </row>
    <row r="40" spans="1:7" x14ac:dyDescent="0.4">
      <c r="A40" s="27" t="s">
        <v>22</v>
      </c>
      <c r="B40" s="22" t="s">
        <v>78</v>
      </c>
      <c r="C40" s="63"/>
      <c r="D40" s="39" t="e">
        <f t="shared" si="0"/>
        <v>#DIV/0!</v>
      </c>
      <c r="E40" s="99"/>
      <c r="F40" s="90"/>
      <c r="G40" s="90"/>
    </row>
    <row r="41" spans="1:7" x14ac:dyDescent="0.4">
      <c r="A41" s="27" t="s">
        <v>79</v>
      </c>
      <c r="B41" s="22" t="s">
        <v>80</v>
      </c>
      <c r="C41" s="63"/>
      <c r="D41" s="39" t="e">
        <f t="shared" si="0"/>
        <v>#DIV/0!</v>
      </c>
      <c r="E41" s="99"/>
      <c r="F41" s="90"/>
      <c r="G41" s="90"/>
    </row>
    <row r="42" spans="1:7" ht="32.4" x14ac:dyDescent="0.4">
      <c r="A42" s="27" t="s">
        <v>81</v>
      </c>
      <c r="B42" s="22" t="s">
        <v>82</v>
      </c>
      <c r="C42" s="63"/>
      <c r="D42" s="39" t="e">
        <f t="shared" si="0"/>
        <v>#DIV/0!</v>
      </c>
      <c r="E42" s="105"/>
      <c r="F42" s="91"/>
      <c r="G42" s="91"/>
    </row>
    <row r="43" spans="1:7" ht="34.799999999999997" customHeight="1" x14ac:dyDescent="0.4">
      <c r="A43" s="43"/>
      <c r="B43" s="44" t="s">
        <v>83</v>
      </c>
      <c r="C43" s="64"/>
      <c r="D43" s="47" t="e">
        <f t="shared" si="0"/>
        <v>#DIV/0!</v>
      </c>
      <c r="E43" s="28"/>
      <c r="F43" s="29"/>
      <c r="G43" s="29"/>
    </row>
    <row r="44" spans="1:7" x14ac:dyDescent="0.4">
      <c r="A44" s="27"/>
      <c r="B44" s="22"/>
      <c r="C44" s="63"/>
      <c r="D44" s="39"/>
      <c r="E44" s="21"/>
      <c r="F44" s="21"/>
      <c r="G44" s="21"/>
    </row>
    <row r="45" spans="1:7" x14ac:dyDescent="0.4">
      <c r="A45" s="30" t="s">
        <v>25</v>
      </c>
      <c r="B45" s="25" t="s">
        <v>84</v>
      </c>
      <c r="C45" s="63"/>
      <c r="D45" s="39"/>
      <c r="E45" s="106" t="s">
        <v>85</v>
      </c>
      <c r="F45" s="107"/>
      <c r="G45" s="108"/>
    </row>
    <row r="46" spans="1:7" ht="32.4" x14ac:dyDescent="0.4">
      <c r="A46" s="27" t="s">
        <v>28</v>
      </c>
      <c r="B46" s="22" t="s">
        <v>86</v>
      </c>
      <c r="C46" s="63"/>
      <c r="D46" s="39" t="e">
        <f>AVERAGE(C46:C46)</f>
        <v>#DIV/0!</v>
      </c>
      <c r="E46" s="98" t="e">
        <f>SUM(D46:D50)/5</f>
        <v>#DIV/0!</v>
      </c>
      <c r="F46" s="89" t="s">
        <v>30</v>
      </c>
      <c r="G46" s="89" t="s">
        <v>30</v>
      </c>
    </row>
    <row r="47" spans="1:7" ht="32.4" x14ac:dyDescent="0.4">
      <c r="A47" s="27" t="s">
        <v>32</v>
      </c>
      <c r="B47" s="22" t="s">
        <v>87</v>
      </c>
      <c r="C47" s="63"/>
      <c r="D47" s="39" t="e">
        <f>AVERAGE(C47:C47)</f>
        <v>#DIV/0!</v>
      </c>
      <c r="E47" s="99"/>
      <c r="F47" s="90"/>
      <c r="G47" s="90"/>
    </row>
    <row r="48" spans="1:7" x14ac:dyDescent="0.4">
      <c r="A48" s="27" t="s">
        <v>34</v>
      </c>
      <c r="B48" s="22" t="s">
        <v>88</v>
      </c>
      <c r="C48" s="63"/>
      <c r="D48" s="39" t="e">
        <f>AVERAGE(C48:C48)</f>
        <v>#DIV/0!</v>
      </c>
      <c r="E48" s="99"/>
      <c r="F48" s="90"/>
      <c r="G48" s="90"/>
    </row>
    <row r="49" spans="1:7" ht="32.4" x14ac:dyDescent="0.4">
      <c r="A49" s="27" t="s">
        <v>36</v>
      </c>
      <c r="B49" s="22" t="s">
        <v>89</v>
      </c>
      <c r="C49" s="63"/>
      <c r="D49" s="39" t="e">
        <f>AVERAGE(C49:C49)</f>
        <v>#DIV/0!</v>
      </c>
      <c r="E49" s="99"/>
      <c r="F49" s="90"/>
      <c r="G49" s="90"/>
    </row>
    <row r="50" spans="1:7" ht="32.4" x14ac:dyDescent="0.4">
      <c r="A50" s="27" t="s">
        <v>90</v>
      </c>
      <c r="B50" s="22" t="s">
        <v>91</v>
      </c>
      <c r="C50" s="63"/>
      <c r="D50" s="62" t="e">
        <f>AVERAGE(C50:C50)</f>
        <v>#DIV/0!</v>
      </c>
      <c r="E50" s="99"/>
      <c r="F50" s="90"/>
      <c r="G50" s="90"/>
    </row>
    <row r="51" spans="1:7" ht="43.2" customHeight="1" x14ac:dyDescent="0.4">
      <c r="A51" s="27" t="s">
        <v>92</v>
      </c>
      <c r="B51" s="22" t="s">
        <v>93</v>
      </c>
      <c r="C51" s="65" t="s">
        <v>94</v>
      </c>
      <c r="D51" s="102" t="str">
        <f xml:space="preserve"> CONCATENATE(C51,)</f>
        <v xml:space="preserve">1) 
2) 
</v>
      </c>
      <c r="E51" s="102"/>
      <c r="F51" s="100"/>
      <c r="G51" s="90"/>
    </row>
    <row r="52" spans="1:7" ht="40.200000000000003" customHeight="1" x14ac:dyDescent="0.4">
      <c r="A52" s="27" t="s">
        <v>95</v>
      </c>
      <c r="B52" s="22" t="s">
        <v>96</v>
      </c>
      <c r="C52" s="66" t="s">
        <v>97</v>
      </c>
      <c r="D52" s="103" t="str">
        <f xml:space="preserve"> CONCATENATE(C52,)</f>
        <v>1)
2)</v>
      </c>
      <c r="E52" s="104"/>
      <c r="F52" s="101"/>
      <c r="G52" s="91"/>
    </row>
    <row r="53" spans="1:7" ht="32.4" customHeight="1" x14ac:dyDescent="0.4">
      <c r="A53" s="43"/>
      <c r="B53" s="44" t="s">
        <v>98</v>
      </c>
      <c r="C53" s="67"/>
      <c r="D53" s="46" t="e">
        <f>AVERAGE(C53:C53)</f>
        <v>#DIV/0!</v>
      </c>
      <c r="E53" s="28"/>
      <c r="F53" s="29"/>
      <c r="G53" s="29"/>
    </row>
    <row r="54" spans="1:7" x14ac:dyDescent="0.4">
      <c r="A54" s="27"/>
      <c r="B54" s="22"/>
      <c r="C54" s="68"/>
      <c r="D54" s="21"/>
      <c r="E54" s="21"/>
      <c r="F54" s="21"/>
      <c r="G54" s="21"/>
    </row>
    <row r="55" spans="1:7" x14ac:dyDescent="0.4">
      <c r="A55" s="30" t="s">
        <v>39</v>
      </c>
      <c r="B55" s="25" t="s">
        <v>99</v>
      </c>
      <c r="C55" s="96"/>
      <c r="D55" s="97"/>
      <c r="E55" s="83" t="s">
        <v>100</v>
      </c>
      <c r="F55" s="84"/>
      <c r="G55" s="85"/>
    </row>
    <row r="56" spans="1:7" ht="32.4" x14ac:dyDescent="0.4">
      <c r="A56" s="27" t="s">
        <v>42</v>
      </c>
      <c r="B56" s="22" t="s">
        <v>101</v>
      </c>
      <c r="C56" s="68"/>
      <c r="D56" s="39" t="e">
        <f>AVERAGE(C56:C56)</f>
        <v>#DIV/0!</v>
      </c>
      <c r="E56" s="92" t="e">
        <f>SUM(D56:D57)/2</f>
        <v>#DIV/0!</v>
      </c>
      <c r="F56" s="89" t="s">
        <v>30</v>
      </c>
      <c r="G56" s="89" t="s">
        <v>30</v>
      </c>
    </row>
    <row r="57" spans="1:7" ht="32.4" x14ac:dyDescent="0.4">
      <c r="A57" s="27" t="s">
        <v>45</v>
      </c>
      <c r="B57" s="22" t="s">
        <v>102</v>
      </c>
      <c r="C57" s="68"/>
      <c r="D57" s="39" t="e">
        <f>AVERAGE(C57:C57)</f>
        <v>#DIV/0!</v>
      </c>
      <c r="E57" s="93"/>
      <c r="F57" s="90"/>
      <c r="G57" s="90"/>
    </row>
    <row r="58" spans="1:7" ht="45" customHeight="1" x14ac:dyDescent="0.4">
      <c r="A58" s="27" t="s">
        <v>47</v>
      </c>
      <c r="B58" s="22" t="s">
        <v>103</v>
      </c>
      <c r="C58" s="69" t="s">
        <v>179</v>
      </c>
      <c r="D58" s="94" t="str">
        <f xml:space="preserve"> CONCATENATE(C58,)</f>
        <v>1) 
2)</v>
      </c>
      <c r="E58" s="95"/>
      <c r="F58" s="90"/>
      <c r="G58" s="90"/>
    </row>
    <row r="59" spans="1:7" ht="42" customHeight="1" x14ac:dyDescent="0.4">
      <c r="A59" s="27" t="s">
        <v>49</v>
      </c>
      <c r="B59" s="22" t="s">
        <v>104</v>
      </c>
      <c r="C59" s="63" t="s">
        <v>105</v>
      </c>
      <c r="D59" s="94" t="str">
        <f xml:space="preserve"> CONCATENATE(C59,)</f>
        <v xml:space="preserve">1)
2)
</v>
      </c>
      <c r="E59" s="95"/>
      <c r="F59" s="91"/>
      <c r="G59" s="91"/>
    </row>
    <row r="60" spans="1:7" ht="35.4" customHeight="1" x14ac:dyDescent="0.4">
      <c r="A60" s="43"/>
      <c r="B60" s="44" t="s">
        <v>106</v>
      </c>
      <c r="C60" s="67"/>
      <c r="D60" s="46" t="e">
        <f>AVERAGE(C60)</f>
        <v>#DIV/0!</v>
      </c>
      <c r="E60" s="24"/>
      <c r="F60" s="29"/>
      <c r="G60" s="29"/>
    </row>
    <row r="61" spans="1:7" x14ac:dyDescent="0.4">
      <c r="A61" s="27"/>
      <c r="B61" s="22"/>
      <c r="C61" s="68"/>
      <c r="D61" s="21"/>
      <c r="E61" s="21"/>
      <c r="F61" s="21"/>
      <c r="G61" s="21"/>
    </row>
    <row r="62" spans="1:7" x14ac:dyDescent="0.4">
      <c r="A62" s="30" t="s">
        <v>58</v>
      </c>
      <c r="B62" s="25" t="s">
        <v>107</v>
      </c>
      <c r="C62" s="68"/>
      <c r="D62" s="21"/>
      <c r="E62" s="83" t="s">
        <v>108</v>
      </c>
      <c r="F62" s="84"/>
      <c r="G62" s="85"/>
    </row>
    <row r="63" spans="1:7" ht="32.4" x14ac:dyDescent="0.4">
      <c r="A63" s="27" t="s">
        <v>61</v>
      </c>
      <c r="B63" s="22" t="s">
        <v>109</v>
      </c>
      <c r="C63" s="68"/>
      <c r="D63" s="39" t="e">
        <f t="shared" ref="D63:D68" si="1">AVERAGE(C63:C63)</f>
        <v>#DIV/0!</v>
      </c>
      <c r="E63" s="86" t="e">
        <f>SUM(D63:D67)/5</f>
        <v>#DIV/0!</v>
      </c>
      <c r="F63" s="89" t="s">
        <v>110</v>
      </c>
      <c r="G63" s="89" t="s">
        <v>44</v>
      </c>
    </row>
    <row r="64" spans="1:7" ht="32.4" x14ac:dyDescent="0.4">
      <c r="A64" s="27" t="s">
        <v>64</v>
      </c>
      <c r="B64" s="22" t="s">
        <v>111</v>
      </c>
      <c r="C64" s="68"/>
      <c r="D64" s="39" t="e">
        <f t="shared" si="1"/>
        <v>#DIV/0!</v>
      </c>
      <c r="E64" s="87"/>
      <c r="F64" s="90"/>
      <c r="G64" s="90"/>
    </row>
    <row r="65" spans="1:7" ht="32.4" x14ac:dyDescent="0.4">
      <c r="A65" s="27" t="s">
        <v>66</v>
      </c>
      <c r="B65" s="22" t="s">
        <v>67</v>
      </c>
      <c r="C65" s="68"/>
      <c r="D65" s="39" t="e">
        <f t="shared" si="1"/>
        <v>#DIV/0!</v>
      </c>
      <c r="E65" s="87"/>
      <c r="F65" s="90"/>
      <c r="G65" s="90"/>
    </row>
    <row r="66" spans="1:7" x14ac:dyDescent="0.4">
      <c r="A66" s="27" t="s">
        <v>68</v>
      </c>
      <c r="B66" s="22" t="s">
        <v>112</v>
      </c>
      <c r="C66" s="68"/>
      <c r="D66" s="39" t="e">
        <f t="shared" si="1"/>
        <v>#DIV/0!</v>
      </c>
      <c r="E66" s="87"/>
      <c r="F66" s="90"/>
      <c r="G66" s="90"/>
    </row>
    <row r="67" spans="1:7" x14ac:dyDescent="0.4">
      <c r="A67" s="27" t="s">
        <v>113</v>
      </c>
      <c r="B67" s="22" t="s">
        <v>114</v>
      </c>
      <c r="C67" s="68"/>
      <c r="D67" s="39" t="e">
        <f t="shared" si="1"/>
        <v>#DIV/0!</v>
      </c>
      <c r="E67" s="87"/>
      <c r="F67" s="90"/>
      <c r="G67" s="90"/>
    </row>
    <row r="68" spans="1:7" ht="28.8" customHeight="1" x14ac:dyDescent="0.4">
      <c r="A68" s="43"/>
      <c r="B68" s="44" t="s">
        <v>115</v>
      </c>
      <c r="C68" s="70"/>
      <c r="D68" s="45" t="e">
        <f t="shared" si="1"/>
        <v>#DIV/0!</v>
      </c>
      <c r="E68" s="88"/>
      <c r="F68" s="91"/>
      <c r="G68" s="91"/>
    </row>
  </sheetData>
  <sheetProtection algorithmName="SHA-512" hashValue="5E4NUJV8MLr8ZhjnjAMeT4nwvgSfn1RGsYdw3NxAFydtdT09HguLqh09iOSUTtEkViIUyEsYnUIdo2/xd7ktkw==" saltValue="J7Eeto8K0+fvp8h3imf0og==" spinCount="100000" sheet="1" objects="1" scenarios="1"/>
  <mergeCells count="42">
    <mergeCell ref="A2:B2"/>
    <mergeCell ref="E2:G2"/>
    <mergeCell ref="E3:G3"/>
    <mergeCell ref="F4:G4"/>
    <mergeCell ref="E18:G18"/>
    <mergeCell ref="E19:E25"/>
    <mergeCell ref="F19:F25"/>
    <mergeCell ref="G19:G25"/>
    <mergeCell ref="E5:E8"/>
    <mergeCell ref="F5:F8"/>
    <mergeCell ref="G5:G8"/>
    <mergeCell ref="E11:G11"/>
    <mergeCell ref="E12:E15"/>
    <mergeCell ref="F12:F15"/>
    <mergeCell ref="G12:G15"/>
    <mergeCell ref="E28:G28"/>
    <mergeCell ref="E29:E32"/>
    <mergeCell ref="F29:F32"/>
    <mergeCell ref="G29:G32"/>
    <mergeCell ref="A35:B35"/>
    <mergeCell ref="E35:G35"/>
    <mergeCell ref="E36:G36"/>
    <mergeCell ref="E37:E42"/>
    <mergeCell ref="F37:F42"/>
    <mergeCell ref="G37:G42"/>
    <mergeCell ref="E45:G45"/>
    <mergeCell ref="E46:E50"/>
    <mergeCell ref="F46:F52"/>
    <mergeCell ref="G46:G52"/>
    <mergeCell ref="D51:E51"/>
    <mergeCell ref="D52:E52"/>
    <mergeCell ref="E62:G62"/>
    <mergeCell ref="E63:E68"/>
    <mergeCell ref="F63:F68"/>
    <mergeCell ref="G63:G68"/>
    <mergeCell ref="E55:G55"/>
    <mergeCell ref="E56:E57"/>
    <mergeCell ref="F56:F59"/>
    <mergeCell ref="G56:G59"/>
    <mergeCell ref="D58:E58"/>
    <mergeCell ref="D59:E59"/>
    <mergeCell ref="C55:D55"/>
  </mergeCells>
  <pageMargins left="0.7" right="0.7" top="0.75" bottom="0.75" header="0.3" footer="0.3"/>
  <pageSetup paperSize="9" scale="45" orientation="landscape" r:id="rId1"/>
  <rowBreaks count="1" manualBreakCount="1">
    <brk id="3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91FB-1EF0-40D1-9263-7810A9FDBC89}">
  <dimension ref="A1:B45"/>
  <sheetViews>
    <sheetView zoomScale="70" zoomScaleNormal="70" workbookViewId="0">
      <selection sqref="A1:B1"/>
    </sheetView>
  </sheetViews>
  <sheetFormatPr defaultRowHeight="14.4" x14ac:dyDescent="0.3"/>
  <cols>
    <col min="1" max="1" width="67.44140625" customWidth="1"/>
    <col min="2" max="2" width="79.6640625" customWidth="1"/>
  </cols>
  <sheetData>
    <row r="1" spans="1:2" ht="67.95" customHeight="1" x14ac:dyDescent="0.3">
      <c r="A1" s="140" t="s">
        <v>116</v>
      </c>
      <c r="B1" s="140"/>
    </row>
    <row r="2" spans="1:2" ht="103.2" customHeight="1" x14ac:dyDescent="0.3">
      <c r="A2" s="141" t="s">
        <v>117</v>
      </c>
      <c r="B2" s="141"/>
    </row>
    <row r="3" spans="1:2" ht="372.6" customHeight="1" x14ac:dyDescent="0.3">
      <c r="A3" s="31"/>
      <c r="B3" s="31"/>
    </row>
    <row r="4" spans="1:2" ht="204" customHeight="1" x14ac:dyDescent="0.3">
      <c r="A4" s="31" t="s">
        <v>118</v>
      </c>
      <c r="B4" s="31" t="s">
        <v>119</v>
      </c>
    </row>
    <row r="5" spans="1:2" ht="17.399999999999999" x14ac:dyDescent="0.3">
      <c r="A5" s="142" t="s">
        <v>120</v>
      </c>
      <c r="B5" s="143"/>
    </row>
    <row r="6" spans="1:2" x14ac:dyDescent="0.3">
      <c r="A6" s="51" t="s">
        <v>121</v>
      </c>
      <c r="B6" s="52" t="e">
        <f>'Ühiselt indikaatorid '!E5</f>
        <v>#DIV/0!</v>
      </c>
    </row>
    <row r="7" spans="1:2" x14ac:dyDescent="0.3">
      <c r="A7" s="51" t="s">
        <v>122</v>
      </c>
      <c r="B7" s="52" t="e">
        <f>'Ühiselt indikaatorid '!E12</f>
        <v>#DIV/0!</v>
      </c>
    </row>
    <row r="8" spans="1:2" x14ac:dyDescent="0.3">
      <c r="A8" s="51" t="s">
        <v>123</v>
      </c>
      <c r="B8" s="52" t="e">
        <f>'Ühiselt indikaatorid '!E19</f>
        <v>#DIV/0!</v>
      </c>
    </row>
    <row r="9" spans="1:2" x14ac:dyDescent="0.3">
      <c r="A9" s="51" t="s">
        <v>59</v>
      </c>
      <c r="B9" s="52" t="e">
        <f>'Ühiselt indikaatorid '!E29</f>
        <v>#DIV/0!</v>
      </c>
    </row>
    <row r="10" spans="1:2" ht="31.2" x14ac:dyDescent="0.3">
      <c r="A10" s="53" t="s">
        <v>124</v>
      </c>
      <c r="B10" s="20" t="s">
        <v>125</v>
      </c>
    </row>
    <row r="11" spans="1:2" x14ac:dyDescent="0.3">
      <c r="A11" s="144" t="s">
        <v>121</v>
      </c>
      <c r="B11" s="145"/>
    </row>
    <row r="12" spans="1:2" ht="52.95" customHeight="1" x14ac:dyDescent="0.3">
      <c r="A12" s="33" t="str">
        <f>'Ühiselt indikaatorid '!F5</f>
        <v>1.tekst
2.tekst
3.tekst</v>
      </c>
      <c r="B12" s="33" t="str">
        <f>'Ühiselt indikaatorid '!G5</f>
        <v xml:space="preserve">1.tekst
2.tekst 
3.tekst
</v>
      </c>
    </row>
    <row r="13" spans="1:2" x14ac:dyDescent="0.3">
      <c r="A13" s="130" t="s">
        <v>122</v>
      </c>
      <c r="B13" s="131"/>
    </row>
    <row r="14" spans="1:2" ht="54" customHeight="1" x14ac:dyDescent="0.3">
      <c r="A14" s="34" t="str">
        <f>'Ühiselt indikaatorid '!F12</f>
        <v>1.
2.
3.</v>
      </c>
      <c r="B14" s="34" t="str">
        <f>'Ühiselt indikaatorid '!G12</f>
        <v xml:space="preserve">1.
2.
3.
</v>
      </c>
    </row>
    <row r="15" spans="1:2" x14ac:dyDescent="0.3">
      <c r="A15" s="130" t="s">
        <v>126</v>
      </c>
      <c r="B15" s="131"/>
    </row>
    <row r="16" spans="1:2" ht="46.95" customHeight="1" x14ac:dyDescent="0.3">
      <c r="A16" s="34" t="str">
        <f>'Ühiselt indikaatorid '!F19</f>
        <v xml:space="preserve">1.
2.
3.
</v>
      </c>
      <c r="B16" s="35" t="str">
        <f>'Ühiselt indikaatorid '!G19</f>
        <v xml:space="preserve">1.
2.
3.
</v>
      </c>
    </row>
    <row r="17" spans="1:2" x14ac:dyDescent="0.3">
      <c r="A17" s="130" t="s">
        <v>59</v>
      </c>
      <c r="B17" s="131"/>
    </row>
    <row r="18" spans="1:2" ht="41.4" x14ac:dyDescent="0.3">
      <c r="A18" s="35" t="str">
        <f>'Ühiselt indikaatorid '!F29</f>
        <v>1. 
2.
3.</v>
      </c>
      <c r="B18" s="35" t="str">
        <f>'Ühiselt indikaatorid '!G29</f>
        <v>1. 
2.
3.</v>
      </c>
    </row>
    <row r="19" spans="1:2" x14ac:dyDescent="0.3">
      <c r="A19" s="54"/>
      <c r="B19" s="54"/>
    </row>
    <row r="20" spans="1:2" x14ac:dyDescent="0.3">
      <c r="A20" s="132"/>
      <c r="B20" s="133"/>
    </row>
    <row r="21" spans="1:2" ht="21" x14ac:dyDescent="0.3">
      <c r="A21" s="134" t="s">
        <v>127</v>
      </c>
      <c r="B21" s="135"/>
    </row>
    <row r="22" spans="1:2" x14ac:dyDescent="0.3">
      <c r="A22" s="55" t="s">
        <v>73</v>
      </c>
      <c r="B22" s="56" t="e">
        <f>'Ühiselt indikaatorid '!E37</f>
        <v>#DIV/0!</v>
      </c>
    </row>
    <row r="23" spans="1:2" x14ac:dyDescent="0.3">
      <c r="A23" s="55" t="s">
        <v>128</v>
      </c>
      <c r="B23" s="56" t="e">
        <f>'Ühiselt indikaatorid '!E46</f>
        <v>#DIV/0!</v>
      </c>
    </row>
    <row r="24" spans="1:2" x14ac:dyDescent="0.3">
      <c r="A24" s="55" t="s">
        <v>129</v>
      </c>
      <c r="B24" s="56" t="e">
        <f>'Ühiselt indikaatorid '!E56</f>
        <v>#DIV/0!</v>
      </c>
    </row>
    <row r="25" spans="1:2" x14ac:dyDescent="0.3">
      <c r="A25" s="55" t="s">
        <v>107</v>
      </c>
      <c r="B25" s="56" t="e">
        <f>'Ühiselt indikaatorid '!E63</f>
        <v>#DIV/0!</v>
      </c>
    </row>
    <row r="26" spans="1:2" x14ac:dyDescent="0.3">
      <c r="A26" s="136"/>
      <c r="B26" s="137"/>
    </row>
    <row r="27" spans="1:2" ht="41.4" x14ac:dyDescent="0.3">
      <c r="A27" s="50" t="s">
        <v>93</v>
      </c>
      <c r="B27" s="49" t="str">
        <f>'Ühiselt indikaatorid '!D51</f>
        <v xml:space="preserve">1) 
2) 
</v>
      </c>
    </row>
    <row r="28" spans="1:2" x14ac:dyDescent="0.3">
      <c r="A28" s="50"/>
      <c r="B28" s="57"/>
    </row>
    <row r="29" spans="1:2" ht="27.6" x14ac:dyDescent="0.3">
      <c r="A29" s="50" t="s">
        <v>96</v>
      </c>
      <c r="B29" s="49" t="str">
        <f>'Ühiselt indikaatorid '!D52</f>
        <v>1)
2)</v>
      </c>
    </row>
    <row r="30" spans="1:2" x14ac:dyDescent="0.3">
      <c r="A30" s="50"/>
      <c r="B30" s="57"/>
    </row>
    <row r="31" spans="1:2" ht="27.6" x14ac:dyDescent="0.3">
      <c r="A31" s="50" t="s">
        <v>103</v>
      </c>
      <c r="B31" s="49" t="str">
        <f>'Ühiselt indikaatorid '!D58</f>
        <v>1) 
2)</v>
      </c>
    </row>
    <row r="32" spans="1:2" x14ac:dyDescent="0.3">
      <c r="A32" s="50"/>
      <c r="B32" s="57"/>
    </row>
    <row r="33" spans="1:2" ht="41.4" x14ac:dyDescent="0.3">
      <c r="A33" s="50" t="s">
        <v>104</v>
      </c>
      <c r="B33" s="49" t="str">
        <f>'Ühiselt indikaatorid '!D59</f>
        <v xml:space="preserve">1)
2)
</v>
      </c>
    </row>
    <row r="34" spans="1:2" x14ac:dyDescent="0.3">
      <c r="A34" s="138"/>
      <c r="B34" s="139"/>
    </row>
    <row r="35" spans="1:2" ht="31.2" x14ac:dyDescent="0.3">
      <c r="A35" s="58" t="s">
        <v>130</v>
      </c>
      <c r="B35" s="36" t="s">
        <v>131</v>
      </c>
    </row>
    <row r="36" spans="1:2" x14ac:dyDescent="0.3">
      <c r="A36" s="128" t="s">
        <v>132</v>
      </c>
      <c r="B36" s="129"/>
    </row>
    <row r="37" spans="1:2" ht="41.4" x14ac:dyDescent="0.3">
      <c r="A37" s="49" t="str">
        <f>'Ühiselt indikaatorid '!F37</f>
        <v>1.
2.
3.</v>
      </c>
      <c r="B37" s="49" t="str">
        <f>'Ühiselt indikaatorid '!G37</f>
        <v>1.
2.
3.</v>
      </c>
    </row>
    <row r="38" spans="1:2" x14ac:dyDescent="0.3">
      <c r="A38" s="128" t="s">
        <v>128</v>
      </c>
      <c r="B38" s="129"/>
    </row>
    <row r="39" spans="1:2" ht="41.4" x14ac:dyDescent="0.3">
      <c r="A39" s="49" t="str">
        <f>'Ühiselt indikaatorid '!F46</f>
        <v>1.
2.
3.</v>
      </c>
      <c r="B39" s="49" t="str">
        <f>'Ühiselt indikaatorid '!G46</f>
        <v>1.
2.
3.</v>
      </c>
    </row>
    <row r="40" spans="1:2" x14ac:dyDescent="0.3">
      <c r="A40" s="128" t="s">
        <v>129</v>
      </c>
      <c r="B40" s="129"/>
    </row>
    <row r="41" spans="1:2" ht="41.4" x14ac:dyDescent="0.3">
      <c r="A41" s="49" t="str">
        <f>'Ühiselt indikaatorid '!F56</f>
        <v>1.
2.
3.</v>
      </c>
      <c r="B41" s="49" t="str">
        <f>'Ühiselt indikaatorid '!G56</f>
        <v>1.
2.
3.</v>
      </c>
    </row>
    <row r="42" spans="1:2" x14ac:dyDescent="0.3">
      <c r="A42" s="128" t="s">
        <v>107</v>
      </c>
      <c r="B42" s="129"/>
    </row>
    <row r="43" spans="1:2" ht="55.2" x14ac:dyDescent="0.3">
      <c r="A43" s="49" t="str">
        <f>'Ühiselt indikaatorid '!F63</f>
        <v>1.
2. 
3.</v>
      </c>
      <c r="B43" s="49" t="str">
        <f>'Ühiselt indikaatorid '!G63</f>
        <v xml:space="preserve">1.
2.
3.
</v>
      </c>
    </row>
    <row r="44" spans="1:2" ht="45" customHeight="1" x14ac:dyDescent="0.3">
      <c r="A44" s="37"/>
      <c r="B44" s="32"/>
    </row>
    <row r="45" spans="1:2" x14ac:dyDescent="0.3">
      <c r="A45" s="32"/>
      <c r="B45" s="32"/>
    </row>
  </sheetData>
  <sheetProtection algorithmName="SHA-512" hashValue="QcIse0PinLQ+qWMK/3NKFkKi03M/GiCKOBEcxjXiRt8pYQa8hesV/PUKLR/ClIqIHBEGDoXtcCtWYw+JE4Zw6A==" saltValue="OQTIgMMYA8hVmWC9FF8ExA==" spinCount="100000" sheet="1" objects="1" scenarios="1"/>
  <mergeCells count="15">
    <mergeCell ref="A15:B15"/>
    <mergeCell ref="A1:B1"/>
    <mergeCell ref="A2:B2"/>
    <mergeCell ref="A5:B5"/>
    <mergeCell ref="A11:B11"/>
    <mergeCell ref="A13:B13"/>
    <mergeCell ref="A38:B38"/>
    <mergeCell ref="A40:B40"/>
    <mergeCell ref="A42:B42"/>
    <mergeCell ref="A17:B17"/>
    <mergeCell ref="A20:B20"/>
    <mergeCell ref="A21:B21"/>
    <mergeCell ref="A26:B26"/>
    <mergeCell ref="A34:B34"/>
    <mergeCell ref="A36:B36"/>
  </mergeCells>
  <pageMargins left="0.7" right="0.7" top="0.75" bottom="0.75" header="0.3" footer="0.3"/>
  <pageSetup paperSize="9" scale="59" orientation="portrait" r:id="rId1"/>
  <rowBreaks count="1" manualBreakCount="1">
    <brk id="20"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B7A1-A898-4BF7-A02B-A3C09A2FA1F1}">
  <sheetPr codeName="Sheet3"/>
  <dimension ref="A1:U68"/>
  <sheetViews>
    <sheetView zoomScale="60" zoomScaleNormal="60" workbookViewId="0">
      <pane ySplit="1" topLeftCell="A2" activePane="bottomLeft" state="frozen"/>
      <selection pane="bottomLeft"/>
    </sheetView>
  </sheetViews>
  <sheetFormatPr defaultRowHeight="16.2" x14ac:dyDescent="0.4"/>
  <cols>
    <col min="1" max="1" width="5.6640625" style="1" customWidth="1"/>
    <col min="2" max="2" width="83" customWidth="1"/>
    <col min="3" max="13" width="9.44140625" bestFit="1" customWidth="1"/>
    <col min="14" max="16" width="9.44140625" customWidth="1"/>
    <col min="17" max="17" width="9.44140625" bestFit="1" customWidth="1"/>
    <col min="18" max="20" width="20" customWidth="1"/>
    <col min="21" max="21" width="26.88671875" bestFit="1" customWidth="1"/>
  </cols>
  <sheetData>
    <row r="1" spans="1:21" ht="50.4" x14ac:dyDescent="0.4">
      <c r="A1" s="3"/>
      <c r="B1" s="2"/>
      <c r="C1" s="6" t="s">
        <v>133</v>
      </c>
      <c r="D1" s="6" t="s">
        <v>134</v>
      </c>
      <c r="E1" s="7" t="s">
        <v>135</v>
      </c>
      <c r="F1" s="7" t="s">
        <v>136</v>
      </c>
      <c r="G1" s="7" t="s">
        <v>137</v>
      </c>
      <c r="H1" s="7" t="s">
        <v>138</v>
      </c>
      <c r="I1" s="7" t="s">
        <v>139</v>
      </c>
      <c r="J1" s="7" t="s">
        <v>140</v>
      </c>
      <c r="K1" s="7" t="s">
        <v>141</v>
      </c>
      <c r="L1" s="7" t="s">
        <v>142</v>
      </c>
      <c r="M1" s="7" t="s">
        <v>143</v>
      </c>
      <c r="N1" s="7" t="s">
        <v>144</v>
      </c>
      <c r="O1" s="7" t="s">
        <v>145</v>
      </c>
      <c r="P1" s="7" t="s">
        <v>146</v>
      </c>
      <c r="Q1" s="7" t="s">
        <v>147</v>
      </c>
      <c r="R1" s="15" t="s">
        <v>3</v>
      </c>
      <c r="S1" s="15" t="s">
        <v>4</v>
      </c>
      <c r="T1" s="15" t="s">
        <v>5</v>
      </c>
      <c r="U1" s="15" t="s">
        <v>6</v>
      </c>
    </row>
    <row r="2" spans="1:21" ht="16.8" x14ac:dyDescent="0.4">
      <c r="A2" s="125" t="s">
        <v>7</v>
      </c>
      <c r="B2" s="125"/>
      <c r="C2" s="157" t="s">
        <v>148</v>
      </c>
      <c r="D2" s="158"/>
      <c r="E2" s="158"/>
      <c r="F2" s="158"/>
      <c r="G2" s="158"/>
      <c r="H2" s="158"/>
      <c r="I2" s="158"/>
      <c r="J2" s="158"/>
      <c r="K2" s="158"/>
      <c r="L2" s="158"/>
      <c r="M2" s="158"/>
      <c r="N2" s="158"/>
      <c r="O2" s="158"/>
      <c r="P2" s="158"/>
      <c r="Q2" s="159"/>
      <c r="R2" s="5"/>
      <c r="S2" s="109" t="s">
        <v>7</v>
      </c>
      <c r="T2" s="110"/>
      <c r="U2" s="111"/>
    </row>
    <row r="3" spans="1:21" ht="16.2" customHeight="1" x14ac:dyDescent="0.4">
      <c r="A3" s="16" t="s">
        <v>9</v>
      </c>
      <c r="B3" s="16" t="s">
        <v>10</v>
      </c>
      <c r="C3" s="157"/>
      <c r="D3" s="158"/>
      <c r="E3" s="158"/>
      <c r="F3" s="158"/>
      <c r="G3" s="158"/>
      <c r="H3" s="158"/>
      <c r="I3" s="158"/>
      <c r="J3" s="158"/>
      <c r="K3" s="158"/>
      <c r="L3" s="158"/>
      <c r="M3" s="158"/>
      <c r="N3" s="158"/>
      <c r="O3" s="158"/>
      <c r="P3" s="158"/>
      <c r="Q3" s="159"/>
      <c r="R3" s="5"/>
      <c r="S3" s="109" t="s">
        <v>11</v>
      </c>
      <c r="T3" s="110"/>
      <c r="U3" s="111"/>
    </row>
    <row r="4" spans="1:21" ht="26.4" customHeight="1" x14ac:dyDescent="0.4">
      <c r="A4" s="16"/>
      <c r="B4" s="16"/>
      <c r="C4" s="157"/>
      <c r="D4" s="158"/>
      <c r="E4" s="158"/>
      <c r="F4" s="158"/>
      <c r="G4" s="158"/>
      <c r="H4" s="158"/>
      <c r="I4" s="158"/>
      <c r="J4" s="158"/>
      <c r="K4" s="158"/>
      <c r="L4" s="158"/>
      <c r="M4" s="158"/>
      <c r="N4" s="158"/>
      <c r="O4" s="158"/>
      <c r="P4" s="158"/>
      <c r="Q4" s="159"/>
      <c r="R4" s="5"/>
      <c r="S4" s="48" t="s">
        <v>12</v>
      </c>
      <c r="T4" s="160" t="s">
        <v>149</v>
      </c>
      <c r="U4" s="127"/>
    </row>
    <row r="5" spans="1:21" ht="32.4" customHeight="1" x14ac:dyDescent="0.4">
      <c r="A5" s="17" t="s">
        <v>14</v>
      </c>
      <c r="B5" s="14" t="s">
        <v>15</v>
      </c>
      <c r="C5" s="71"/>
      <c r="D5" s="72"/>
      <c r="E5" s="72"/>
      <c r="F5" s="72"/>
      <c r="G5" s="72"/>
      <c r="H5" s="72"/>
      <c r="I5" s="72"/>
      <c r="J5" s="72"/>
      <c r="K5" s="72"/>
      <c r="L5" s="72"/>
      <c r="M5" s="72"/>
      <c r="N5" s="72"/>
      <c r="O5" s="72"/>
      <c r="P5" s="72"/>
      <c r="Q5" s="72"/>
      <c r="R5" s="38" t="e">
        <f>AVERAGE(C5:Q5)</f>
        <v>#DIV/0!</v>
      </c>
      <c r="S5" s="112" t="e">
        <f>SUM(R5:R8)/4</f>
        <v>#DIV/0!</v>
      </c>
      <c r="T5" s="121" t="s">
        <v>150</v>
      </c>
      <c r="U5" s="121" t="s">
        <v>151</v>
      </c>
    </row>
    <row r="6" spans="1:21" ht="16.2" customHeight="1" x14ac:dyDescent="0.4">
      <c r="A6" s="18" t="s">
        <v>18</v>
      </c>
      <c r="B6" s="14" t="s">
        <v>19</v>
      </c>
      <c r="C6" s="71"/>
      <c r="D6" s="72"/>
      <c r="E6" s="72"/>
      <c r="F6" s="72"/>
      <c r="G6" s="72"/>
      <c r="H6" s="72"/>
      <c r="I6" s="72"/>
      <c r="J6" s="72"/>
      <c r="K6" s="72"/>
      <c r="L6" s="72"/>
      <c r="M6" s="72"/>
      <c r="N6" s="72"/>
      <c r="O6" s="72"/>
      <c r="P6" s="72"/>
      <c r="Q6" s="72"/>
      <c r="R6" s="38" t="e">
        <f>AVERAGE(C6:Q6)</f>
        <v>#DIV/0!</v>
      </c>
      <c r="S6" s="119"/>
      <c r="T6" s="116"/>
      <c r="U6" s="116"/>
    </row>
    <row r="7" spans="1:21" ht="31.2" customHeight="1" x14ac:dyDescent="0.4">
      <c r="A7" s="18" t="s">
        <v>20</v>
      </c>
      <c r="B7" s="14" t="s">
        <v>21</v>
      </c>
      <c r="C7" s="71"/>
      <c r="D7" s="72"/>
      <c r="E7" s="72"/>
      <c r="F7" s="72"/>
      <c r="G7" s="72"/>
      <c r="H7" s="72"/>
      <c r="I7" s="72"/>
      <c r="J7" s="72"/>
      <c r="K7" s="72"/>
      <c r="L7" s="72"/>
      <c r="M7" s="72"/>
      <c r="N7" s="72"/>
      <c r="O7" s="72"/>
      <c r="P7" s="72"/>
      <c r="Q7" s="72"/>
      <c r="R7" s="38" t="e">
        <f>AVERAGE(C7:Q7)</f>
        <v>#DIV/0!</v>
      </c>
      <c r="S7" s="119"/>
      <c r="T7" s="116"/>
      <c r="U7" s="116"/>
    </row>
    <row r="8" spans="1:21" ht="32.4" customHeight="1" x14ac:dyDescent="0.4">
      <c r="A8" s="18" t="s">
        <v>22</v>
      </c>
      <c r="B8" s="14" t="s">
        <v>23</v>
      </c>
      <c r="C8" s="71"/>
      <c r="D8" s="72"/>
      <c r="E8" s="72"/>
      <c r="F8" s="72"/>
      <c r="G8" s="72"/>
      <c r="H8" s="72"/>
      <c r="I8" s="72"/>
      <c r="J8" s="72"/>
      <c r="K8" s="72"/>
      <c r="L8" s="72"/>
      <c r="M8" s="72"/>
      <c r="N8" s="72"/>
      <c r="O8" s="72"/>
      <c r="P8" s="72"/>
      <c r="Q8" s="72"/>
      <c r="R8" s="40" t="e">
        <f>AVERAGE(C8:Q8)</f>
        <v>#DIV/0!</v>
      </c>
      <c r="S8" s="120"/>
      <c r="T8" s="117"/>
      <c r="U8" s="117"/>
    </row>
    <row r="9" spans="1:21" s="77" customFormat="1" ht="32.4" customHeight="1" x14ac:dyDescent="0.4">
      <c r="A9" s="42"/>
      <c r="B9" s="41" t="s">
        <v>24</v>
      </c>
      <c r="C9" s="73"/>
      <c r="D9" s="73"/>
      <c r="E9" s="73"/>
      <c r="F9" s="73"/>
      <c r="G9" s="73"/>
      <c r="H9" s="73"/>
      <c r="I9" s="73"/>
      <c r="J9" s="73"/>
      <c r="K9" s="73"/>
      <c r="L9" s="73"/>
      <c r="M9" s="73"/>
      <c r="N9" s="73"/>
      <c r="O9" s="73"/>
      <c r="P9" s="73"/>
      <c r="Q9" s="73"/>
      <c r="R9" s="8"/>
      <c r="S9" s="8"/>
      <c r="T9" s="8"/>
      <c r="U9" s="8"/>
    </row>
    <row r="10" spans="1:21" ht="16.2" customHeight="1" x14ac:dyDescent="0.4">
      <c r="A10" s="18"/>
      <c r="B10" s="14"/>
      <c r="C10" s="5"/>
      <c r="D10" s="4"/>
      <c r="E10" s="4"/>
      <c r="F10" s="4"/>
      <c r="G10" s="4"/>
      <c r="H10" s="4"/>
      <c r="I10" s="4"/>
      <c r="J10" s="4"/>
      <c r="K10" s="4"/>
      <c r="L10" s="4"/>
      <c r="M10" s="4"/>
      <c r="N10" s="4"/>
      <c r="O10" s="4"/>
      <c r="P10" s="4"/>
      <c r="Q10" s="4"/>
      <c r="R10" s="4"/>
      <c r="S10" s="9"/>
      <c r="T10" s="10"/>
      <c r="U10" s="11"/>
    </row>
    <row r="11" spans="1:21" ht="16.2" customHeight="1" x14ac:dyDescent="0.4">
      <c r="A11" s="18" t="s">
        <v>25</v>
      </c>
      <c r="B11" s="16" t="s">
        <v>26</v>
      </c>
      <c r="C11" s="148"/>
      <c r="D11" s="149"/>
      <c r="E11" s="149"/>
      <c r="F11" s="149"/>
      <c r="G11" s="149"/>
      <c r="H11" s="149"/>
      <c r="I11" s="149"/>
      <c r="J11" s="149"/>
      <c r="K11" s="149"/>
      <c r="L11" s="149"/>
      <c r="M11" s="149"/>
      <c r="N11" s="149"/>
      <c r="O11" s="149"/>
      <c r="P11" s="149"/>
      <c r="Q11" s="150"/>
      <c r="R11" s="4"/>
      <c r="S11" s="109" t="s">
        <v>27</v>
      </c>
      <c r="T11" s="110"/>
      <c r="U11" s="111"/>
    </row>
    <row r="12" spans="1:21" ht="32.4" customHeight="1" x14ac:dyDescent="0.4">
      <c r="A12" s="18" t="s">
        <v>28</v>
      </c>
      <c r="B12" s="14" t="s">
        <v>29</v>
      </c>
      <c r="C12" s="71"/>
      <c r="D12" s="72"/>
      <c r="E12" s="72"/>
      <c r="F12" s="72"/>
      <c r="G12" s="72"/>
      <c r="H12" s="72"/>
      <c r="I12" s="72"/>
      <c r="J12" s="72"/>
      <c r="K12" s="72"/>
      <c r="L12" s="72"/>
      <c r="M12" s="72"/>
      <c r="N12" s="72"/>
      <c r="O12" s="72"/>
      <c r="P12" s="72"/>
      <c r="Q12" s="72"/>
      <c r="R12" s="38" t="e">
        <f>AVERAGE(C12:Q12)</f>
        <v>#DIV/0!</v>
      </c>
      <c r="S12" s="112" t="e">
        <f>SUM(R12:R15)/4</f>
        <v>#DIV/0!</v>
      </c>
      <c r="T12" s="122" t="s">
        <v>30</v>
      </c>
      <c r="U12" s="122" t="s">
        <v>152</v>
      </c>
    </row>
    <row r="13" spans="1:21" ht="32.4" customHeight="1" x14ac:dyDescent="0.4">
      <c r="A13" s="18" t="s">
        <v>32</v>
      </c>
      <c r="B13" s="14" t="s">
        <v>33</v>
      </c>
      <c r="C13" s="71"/>
      <c r="D13" s="72"/>
      <c r="E13" s="72"/>
      <c r="F13" s="72"/>
      <c r="G13" s="72"/>
      <c r="H13" s="72"/>
      <c r="I13" s="72"/>
      <c r="J13" s="72"/>
      <c r="K13" s="72"/>
      <c r="L13" s="72"/>
      <c r="M13" s="72"/>
      <c r="N13" s="72"/>
      <c r="O13" s="72"/>
      <c r="P13" s="72"/>
      <c r="Q13" s="72"/>
      <c r="R13" s="38" t="e">
        <f>AVERAGE(C13:Q13)</f>
        <v>#DIV/0!</v>
      </c>
      <c r="S13" s="113"/>
      <c r="T13" s="123"/>
      <c r="U13" s="123"/>
    </row>
    <row r="14" spans="1:21" ht="32.4" customHeight="1" x14ac:dyDescent="0.4">
      <c r="A14" s="18" t="s">
        <v>34</v>
      </c>
      <c r="B14" s="14" t="s">
        <v>35</v>
      </c>
      <c r="C14" s="71"/>
      <c r="D14" s="72"/>
      <c r="E14" s="72"/>
      <c r="F14" s="72"/>
      <c r="G14" s="72"/>
      <c r="H14" s="72"/>
      <c r="I14" s="72"/>
      <c r="J14" s="72"/>
      <c r="K14" s="72"/>
      <c r="L14" s="72"/>
      <c r="M14" s="72"/>
      <c r="N14" s="72"/>
      <c r="O14" s="72"/>
      <c r="P14" s="72"/>
      <c r="Q14" s="72"/>
      <c r="R14" s="38" t="e">
        <f t="shared" ref="R14:R15" si="0">AVERAGE(C14:Q14)</f>
        <v>#DIV/0!</v>
      </c>
      <c r="S14" s="113"/>
      <c r="T14" s="123"/>
      <c r="U14" s="123"/>
    </row>
    <row r="15" spans="1:21" ht="16.2" customHeight="1" x14ac:dyDescent="0.4">
      <c r="A15" s="18" t="s">
        <v>36</v>
      </c>
      <c r="B15" s="14" t="s">
        <v>37</v>
      </c>
      <c r="C15" s="71"/>
      <c r="D15" s="72"/>
      <c r="E15" s="72"/>
      <c r="F15" s="72"/>
      <c r="G15" s="72"/>
      <c r="H15" s="72"/>
      <c r="I15" s="72"/>
      <c r="J15" s="72"/>
      <c r="K15" s="72"/>
      <c r="L15" s="72"/>
      <c r="M15" s="72"/>
      <c r="N15" s="72"/>
      <c r="O15" s="72"/>
      <c r="P15" s="72"/>
      <c r="Q15" s="72"/>
      <c r="R15" s="38" t="e">
        <f t="shared" si="0"/>
        <v>#DIV/0!</v>
      </c>
      <c r="S15" s="114"/>
      <c r="T15" s="124"/>
      <c r="U15" s="124"/>
    </row>
    <row r="16" spans="1:21" ht="33" customHeight="1" x14ac:dyDescent="0.4">
      <c r="A16" s="42"/>
      <c r="B16" s="41" t="s">
        <v>38</v>
      </c>
      <c r="C16" s="73"/>
      <c r="D16" s="73"/>
      <c r="E16" s="73"/>
      <c r="F16" s="73"/>
      <c r="G16" s="73"/>
      <c r="H16" s="73"/>
      <c r="I16" s="73"/>
      <c r="J16" s="73"/>
      <c r="K16" s="73"/>
      <c r="L16" s="73"/>
      <c r="M16" s="73"/>
      <c r="N16" s="73"/>
      <c r="O16" s="73"/>
      <c r="P16" s="73"/>
      <c r="Q16" s="73"/>
      <c r="R16" s="8"/>
      <c r="S16" s="9"/>
      <c r="T16" s="10"/>
      <c r="U16" s="11"/>
    </row>
    <row r="17" spans="1:21" ht="16.2" customHeight="1" x14ac:dyDescent="0.4">
      <c r="A17" s="18"/>
      <c r="B17" s="14"/>
      <c r="C17" s="5"/>
      <c r="D17" s="4"/>
      <c r="E17" s="4"/>
      <c r="F17" s="4"/>
      <c r="G17" s="4"/>
      <c r="H17" s="4"/>
      <c r="I17" s="4"/>
      <c r="J17" s="4"/>
      <c r="K17" s="4"/>
      <c r="L17" s="4"/>
      <c r="M17" s="4"/>
      <c r="N17" s="4"/>
      <c r="O17" s="4"/>
      <c r="P17" s="4"/>
      <c r="Q17" s="4"/>
      <c r="R17" s="4"/>
      <c r="S17" s="9"/>
      <c r="T17" s="10"/>
      <c r="U17" s="11"/>
    </row>
    <row r="18" spans="1:21" ht="16.2" customHeight="1" x14ac:dyDescent="0.4">
      <c r="A18" s="19" t="s">
        <v>39</v>
      </c>
      <c r="B18" s="16" t="s">
        <v>40</v>
      </c>
      <c r="C18" s="148"/>
      <c r="D18" s="149"/>
      <c r="E18" s="149"/>
      <c r="F18" s="149"/>
      <c r="G18" s="149"/>
      <c r="H18" s="149"/>
      <c r="I18" s="149"/>
      <c r="J18" s="149"/>
      <c r="K18" s="149"/>
      <c r="L18" s="149"/>
      <c r="M18" s="149"/>
      <c r="N18" s="149"/>
      <c r="O18" s="149"/>
      <c r="P18" s="149"/>
      <c r="Q18" s="150"/>
      <c r="R18" s="4"/>
      <c r="S18" s="109" t="s">
        <v>41</v>
      </c>
      <c r="T18" s="110"/>
      <c r="U18" s="111"/>
    </row>
    <row r="19" spans="1:21" ht="16.2" customHeight="1" x14ac:dyDescent="0.4">
      <c r="A19" s="18" t="s">
        <v>42</v>
      </c>
      <c r="B19" s="14" t="s">
        <v>43</v>
      </c>
      <c r="C19" s="71"/>
      <c r="D19" s="72"/>
      <c r="E19" s="72"/>
      <c r="F19" s="72"/>
      <c r="G19" s="72"/>
      <c r="H19" s="72"/>
      <c r="I19" s="72"/>
      <c r="J19" s="72"/>
      <c r="K19" s="72"/>
      <c r="L19" s="72"/>
      <c r="M19" s="72"/>
      <c r="N19" s="72"/>
      <c r="O19" s="72"/>
      <c r="P19" s="72"/>
      <c r="Q19" s="72"/>
      <c r="R19" s="38" t="e">
        <f>AVERAGE(C19:Q19)</f>
        <v>#DIV/0!</v>
      </c>
      <c r="S19" s="112" t="e">
        <f>SUM(R19:R25)/7</f>
        <v>#DIV/0!</v>
      </c>
      <c r="T19" s="115" t="s">
        <v>44</v>
      </c>
      <c r="U19" s="115" t="s">
        <v>44</v>
      </c>
    </row>
    <row r="20" spans="1:21" ht="32.4" customHeight="1" x14ac:dyDescent="0.4">
      <c r="A20" s="18" t="s">
        <v>45</v>
      </c>
      <c r="B20" s="14" t="s">
        <v>46</v>
      </c>
      <c r="C20" s="71"/>
      <c r="D20" s="72"/>
      <c r="E20" s="72"/>
      <c r="F20" s="72"/>
      <c r="G20" s="72"/>
      <c r="H20" s="72"/>
      <c r="I20" s="72"/>
      <c r="J20" s="72"/>
      <c r="K20" s="72"/>
      <c r="L20" s="72"/>
      <c r="M20" s="72"/>
      <c r="N20" s="72"/>
      <c r="O20" s="72"/>
      <c r="P20" s="72"/>
      <c r="Q20" s="72"/>
      <c r="R20" s="38" t="e">
        <f t="shared" ref="R20:R25" si="1">AVERAGE(C20:Q20)</f>
        <v>#DIV/0!</v>
      </c>
      <c r="S20" s="113"/>
      <c r="T20" s="146"/>
      <c r="U20" s="116"/>
    </row>
    <row r="21" spans="1:21" ht="32.4" customHeight="1" x14ac:dyDescent="0.4">
      <c r="A21" s="18" t="s">
        <v>47</v>
      </c>
      <c r="B21" s="14" t="s">
        <v>48</v>
      </c>
      <c r="C21" s="71"/>
      <c r="D21" s="72"/>
      <c r="E21" s="72"/>
      <c r="F21" s="72"/>
      <c r="G21" s="72"/>
      <c r="H21" s="72"/>
      <c r="I21" s="72"/>
      <c r="J21" s="72"/>
      <c r="K21" s="72"/>
      <c r="L21" s="72"/>
      <c r="M21" s="72"/>
      <c r="N21" s="72"/>
      <c r="O21" s="72"/>
      <c r="P21" s="72"/>
      <c r="Q21" s="72"/>
      <c r="R21" s="38" t="e">
        <f t="shared" si="1"/>
        <v>#DIV/0!</v>
      </c>
      <c r="S21" s="113"/>
      <c r="T21" s="146"/>
      <c r="U21" s="116"/>
    </row>
    <row r="22" spans="1:21" ht="32.4" customHeight="1" x14ac:dyDescent="0.4">
      <c r="A22" s="18" t="s">
        <v>49</v>
      </c>
      <c r="B22" s="14" t="s">
        <v>50</v>
      </c>
      <c r="C22" s="71"/>
      <c r="D22" s="72"/>
      <c r="E22" s="72"/>
      <c r="F22" s="72"/>
      <c r="G22" s="72"/>
      <c r="H22" s="72"/>
      <c r="I22" s="72"/>
      <c r="J22" s="72"/>
      <c r="K22" s="72"/>
      <c r="L22" s="72"/>
      <c r="M22" s="72"/>
      <c r="N22" s="72"/>
      <c r="O22" s="72"/>
      <c r="P22" s="72"/>
      <c r="Q22" s="72"/>
      <c r="R22" s="38" t="e">
        <f t="shared" si="1"/>
        <v>#DIV/0!</v>
      </c>
      <c r="S22" s="113"/>
      <c r="T22" s="146"/>
      <c r="U22" s="116"/>
    </row>
    <row r="23" spans="1:21" ht="16.2" customHeight="1" x14ac:dyDescent="0.4">
      <c r="A23" s="18" t="s">
        <v>51</v>
      </c>
      <c r="B23" s="14" t="s">
        <v>52</v>
      </c>
      <c r="C23" s="71"/>
      <c r="D23" s="72"/>
      <c r="E23" s="72"/>
      <c r="F23" s="72"/>
      <c r="G23" s="72"/>
      <c r="H23" s="72"/>
      <c r="I23" s="72"/>
      <c r="J23" s="72"/>
      <c r="K23" s="72"/>
      <c r="L23" s="72"/>
      <c r="M23" s="72"/>
      <c r="N23" s="72"/>
      <c r="O23" s="72"/>
      <c r="P23" s="72"/>
      <c r="Q23" s="72"/>
      <c r="R23" s="38" t="e">
        <f t="shared" si="1"/>
        <v>#DIV/0!</v>
      </c>
      <c r="S23" s="113"/>
      <c r="T23" s="146"/>
      <c r="U23" s="116"/>
    </row>
    <row r="24" spans="1:21" ht="32.4" customHeight="1" x14ac:dyDescent="0.4">
      <c r="A24" s="18" t="s">
        <v>53</v>
      </c>
      <c r="B24" s="14" t="s">
        <v>54</v>
      </c>
      <c r="C24" s="71"/>
      <c r="D24" s="72"/>
      <c r="E24" s="72"/>
      <c r="F24" s="72"/>
      <c r="G24" s="72"/>
      <c r="H24" s="72"/>
      <c r="I24" s="72"/>
      <c r="J24" s="72"/>
      <c r="K24" s="72"/>
      <c r="L24" s="72"/>
      <c r="M24" s="72"/>
      <c r="N24" s="72"/>
      <c r="O24" s="72"/>
      <c r="P24" s="72"/>
      <c r="Q24" s="72"/>
      <c r="R24" s="38" t="e">
        <f t="shared" si="1"/>
        <v>#DIV/0!</v>
      </c>
      <c r="S24" s="113"/>
      <c r="T24" s="146"/>
      <c r="U24" s="116"/>
    </row>
    <row r="25" spans="1:21" ht="32.4" customHeight="1" x14ac:dyDescent="0.4">
      <c r="A25" s="18" t="s">
        <v>55</v>
      </c>
      <c r="B25" s="14" t="s">
        <v>56</v>
      </c>
      <c r="C25" s="71"/>
      <c r="D25" s="72"/>
      <c r="E25" s="72"/>
      <c r="F25" s="72"/>
      <c r="G25" s="72"/>
      <c r="H25" s="72"/>
      <c r="I25" s="72"/>
      <c r="J25" s="72"/>
      <c r="K25" s="72"/>
      <c r="L25" s="72"/>
      <c r="M25" s="72"/>
      <c r="N25" s="72"/>
      <c r="O25" s="72"/>
      <c r="P25" s="72"/>
      <c r="Q25" s="72"/>
      <c r="R25" s="38" t="e">
        <f t="shared" si="1"/>
        <v>#DIV/0!</v>
      </c>
      <c r="S25" s="114"/>
      <c r="T25" s="147"/>
      <c r="U25" s="117"/>
    </row>
    <row r="26" spans="1:21" ht="31.2" customHeight="1" x14ac:dyDescent="0.4">
      <c r="A26" s="42"/>
      <c r="B26" s="41" t="s">
        <v>57</v>
      </c>
      <c r="C26" s="73"/>
      <c r="D26" s="74"/>
      <c r="E26" s="74"/>
      <c r="F26" s="74"/>
      <c r="G26" s="74"/>
      <c r="H26" s="74"/>
      <c r="I26" s="74"/>
      <c r="J26" s="74"/>
      <c r="K26" s="74"/>
      <c r="L26" s="74"/>
      <c r="M26" s="74"/>
      <c r="N26" s="74"/>
      <c r="O26" s="74"/>
      <c r="P26" s="74"/>
      <c r="Q26" s="74"/>
      <c r="R26" s="8"/>
      <c r="S26" s="12"/>
      <c r="T26" s="13"/>
      <c r="U26" s="13"/>
    </row>
    <row r="27" spans="1:21" ht="16.2" customHeight="1" x14ac:dyDescent="0.4">
      <c r="A27" s="18"/>
      <c r="B27" s="14"/>
      <c r="C27" s="5"/>
      <c r="D27" s="4"/>
      <c r="E27" s="4"/>
      <c r="F27" s="4"/>
      <c r="G27" s="4"/>
      <c r="H27" s="4"/>
      <c r="I27" s="4"/>
      <c r="J27" s="4"/>
      <c r="K27" s="4"/>
      <c r="L27" s="4"/>
      <c r="M27" s="4"/>
      <c r="N27" s="4"/>
      <c r="O27" s="4"/>
      <c r="P27" s="4"/>
      <c r="Q27" s="4"/>
      <c r="R27" s="4"/>
      <c r="S27" s="8"/>
      <c r="T27" s="8"/>
      <c r="U27" s="8"/>
    </row>
    <row r="28" spans="1:21" ht="16.2" customHeight="1" x14ac:dyDescent="0.4">
      <c r="A28" s="19" t="s">
        <v>58</v>
      </c>
      <c r="B28" s="16" t="s">
        <v>59</v>
      </c>
      <c r="C28" s="148"/>
      <c r="D28" s="149"/>
      <c r="E28" s="149"/>
      <c r="F28" s="149"/>
      <c r="G28" s="149"/>
      <c r="H28" s="149"/>
      <c r="I28" s="149"/>
      <c r="J28" s="149"/>
      <c r="K28" s="149"/>
      <c r="L28" s="149"/>
      <c r="M28" s="149"/>
      <c r="N28" s="149"/>
      <c r="O28" s="149"/>
      <c r="P28" s="149"/>
      <c r="Q28" s="150"/>
      <c r="R28" s="4"/>
      <c r="S28" s="109" t="s">
        <v>60</v>
      </c>
      <c r="T28" s="110"/>
      <c r="U28" s="111"/>
    </row>
    <row r="29" spans="1:21" ht="16.2" customHeight="1" x14ac:dyDescent="0.4">
      <c r="A29" s="18" t="s">
        <v>61</v>
      </c>
      <c r="B29" s="14" t="s">
        <v>62</v>
      </c>
      <c r="C29" s="71"/>
      <c r="D29" s="72"/>
      <c r="E29" s="72"/>
      <c r="F29" s="72"/>
      <c r="G29" s="72"/>
      <c r="H29" s="72"/>
      <c r="I29" s="72"/>
      <c r="J29" s="72"/>
      <c r="K29" s="72"/>
      <c r="L29" s="72"/>
      <c r="M29" s="72"/>
      <c r="N29" s="72"/>
      <c r="O29" s="72"/>
      <c r="P29" s="72"/>
      <c r="Q29" s="72"/>
      <c r="R29" s="38" t="e">
        <f>AVERAGE(C29:Q29)</f>
        <v>#DIV/0!</v>
      </c>
      <c r="S29" s="112" t="e">
        <f>SUM(R29:R32)/4</f>
        <v>#DIV/0!</v>
      </c>
      <c r="T29" s="115" t="s">
        <v>30</v>
      </c>
      <c r="U29" s="115" t="s">
        <v>63</v>
      </c>
    </row>
    <row r="30" spans="1:21" ht="32.4" customHeight="1" x14ac:dyDescent="0.4">
      <c r="A30" s="18" t="s">
        <v>64</v>
      </c>
      <c r="B30" s="14" t="s">
        <v>65</v>
      </c>
      <c r="C30" s="71"/>
      <c r="D30" s="72"/>
      <c r="E30" s="72"/>
      <c r="F30" s="72"/>
      <c r="G30" s="72"/>
      <c r="H30" s="72"/>
      <c r="I30" s="72"/>
      <c r="J30" s="72"/>
      <c r="K30" s="72"/>
      <c r="L30" s="72"/>
      <c r="M30" s="72"/>
      <c r="N30" s="72"/>
      <c r="O30" s="72"/>
      <c r="P30" s="72"/>
      <c r="Q30" s="72"/>
      <c r="R30" s="38" t="e">
        <f t="shared" ref="R30:R32" si="2">AVERAGE(C30:Q30)</f>
        <v>#DIV/0!</v>
      </c>
      <c r="S30" s="113"/>
      <c r="T30" s="116"/>
      <c r="U30" s="116"/>
    </row>
    <row r="31" spans="1:21" ht="32.4" customHeight="1" x14ac:dyDescent="0.4">
      <c r="A31" s="18" t="s">
        <v>66</v>
      </c>
      <c r="B31" s="14" t="s">
        <v>67</v>
      </c>
      <c r="C31" s="71"/>
      <c r="D31" s="72"/>
      <c r="E31" s="72"/>
      <c r="F31" s="72"/>
      <c r="G31" s="72"/>
      <c r="H31" s="72"/>
      <c r="I31" s="72"/>
      <c r="J31" s="72"/>
      <c r="K31" s="72"/>
      <c r="L31" s="72"/>
      <c r="M31" s="72"/>
      <c r="N31" s="72"/>
      <c r="O31" s="72"/>
      <c r="P31" s="72"/>
      <c r="Q31" s="72"/>
      <c r="R31" s="38" t="e">
        <f t="shared" si="2"/>
        <v>#DIV/0!</v>
      </c>
      <c r="S31" s="113"/>
      <c r="T31" s="116"/>
      <c r="U31" s="116"/>
    </row>
    <row r="32" spans="1:21" ht="32.4" customHeight="1" x14ac:dyDescent="0.4">
      <c r="A32" s="18" t="s">
        <v>68</v>
      </c>
      <c r="B32" s="14" t="s">
        <v>69</v>
      </c>
      <c r="C32" s="71"/>
      <c r="D32" s="72"/>
      <c r="E32" s="72"/>
      <c r="F32" s="72"/>
      <c r="G32" s="72"/>
      <c r="H32" s="72"/>
      <c r="I32" s="72"/>
      <c r="J32" s="72"/>
      <c r="K32" s="72"/>
      <c r="L32" s="72"/>
      <c r="M32" s="72"/>
      <c r="N32" s="72"/>
      <c r="O32" s="72"/>
      <c r="P32" s="72"/>
      <c r="Q32" s="72"/>
      <c r="R32" s="38" t="e">
        <f t="shared" si="2"/>
        <v>#DIV/0!</v>
      </c>
      <c r="S32" s="114"/>
      <c r="T32" s="117"/>
      <c r="U32" s="117"/>
    </row>
    <row r="33" spans="1:21" ht="35.4" customHeight="1" x14ac:dyDescent="0.4">
      <c r="A33" s="42"/>
      <c r="B33" s="41" t="s">
        <v>70</v>
      </c>
      <c r="C33" s="73"/>
      <c r="D33" s="74"/>
      <c r="E33" s="74"/>
      <c r="F33" s="74"/>
      <c r="G33" s="74"/>
      <c r="H33" s="74"/>
      <c r="I33" s="74"/>
      <c r="J33" s="74"/>
      <c r="K33" s="74"/>
      <c r="L33" s="74"/>
      <c r="M33" s="74"/>
      <c r="N33" s="74"/>
      <c r="O33" s="74"/>
      <c r="P33" s="74"/>
      <c r="Q33" s="74"/>
      <c r="R33" s="8"/>
      <c r="S33" s="12"/>
      <c r="T33" s="13"/>
      <c r="U33" s="13"/>
    </row>
    <row r="34" spans="1:21" ht="16.2" customHeight="1" x14ac:dyDescent="0.4">
      <c r="A34" s="18"/>
      <c r="B34" s="14"/>
      <c r="C34" s="5"/>
      <c r="D34" s="4"/>
      <c r="E34" s="4"/>
      <c r="F34" s="4"/>
      <c r="G34" s="4"/>
      <c r="H34" s="4"/>
      <c r="I34" s="4"/>
      <c r="J34" s="4"/>
      <c r="K34" s="4"/>
      <c r="L34" s="4"/>
      <c r="M34" s="4"/>
      <c r="N34" s="4"/>
      <c r="O34" s="4"/>
      <c r="P34" s="4"/>
      <c r="Q34" s="4"/>
      <c r="R34" s="4"/>
      <c r="S34" s="4"/>
      <c r="T34" s="4"/>
      <c r="U34" s="4"/>
    </row>
    <row r="35" spans="1:21" ht="15" customHeight="1" x14ac:dyDescent="0.4">
      <c r="A35" s="118" t="s">
        <v>71</v>
      </c>
      <c r="B35" s="118"/>
      <c r="C35" s="151"/>
      <c r="D35" s="152"/>
      <c r="E35" s="152"/>
      <c r="F35" s="152"/>
      <c r="G35" s="152"/>
      <c r="H35" s="152"/>
      <c r="I35" s="152"/>
      <c r="J35" s="152"/>
      <c r="K35" s="152"/>
      <c r="L35" s="152"/>
      <c r="M35" s="152"/>
      <c r="N35" s="152"/>
      <c r="O35" s="152"/>
      <c r="P35" s="152"/>
      <c r="Q35" s="153"/>
      <c r="R35" s="23"/>
      <c r="S35" s="83" t="s">
        <v>71</v>
      </c>
      <c r="T35" s="84"/>
      <c r="U35" s="85"/>
    </row>
    <row r="36" spans="1:21" ht="16.2" customHeight="1" x14ac:dyDescent="0.4">
      <c r="A36" s="25" t="s">
        <v>72</v>
      </c>
      <c r="B36" s="25" t="s">
        <v>73</v>
      </c>
      <c r="C36" s="151"/>
      <c r="D36" s="152"/>
      <c r="E36" s="152"/>
      <c r="F36" s="152"/>
      <c r="G36" s="152"/>
      <c r="H36" s="152"/>
      <c r="I36" s="152"/>
      <c r="J36" s="152"/>
      <c r="K36" s="152"/>
      <c r="L36" s="152"/>
      <c r="M36" s="152"/>
      <c r="N36" s="152"/>
      <c r="O36" s="152"/>
      <c r="P36" s="152"/>
      <c r="Q36" s="153"/>
      <c r="R36" s="23"/>
      <c r="S36" s="83" t="s">
        <v>74</v>
      </c>
      <c r="T36" s="84"/>
      <c r="U36" s="85"/>
    </row>
    <row r="37" spans="1:21" ht="32.4" customHeight="1" x14ac:dyDescent="0.4">
      <c r="A37" s="26" t="s">
        <v>14</v>
      </c>
      <c r="B37" s="22" t="s">
        <v>75</v>
      </c>
      <c r="C37" s="63"/>
      <c r="D37" s="68"/>
      <c r="E37" s="68"/>
      <c r="F37" s="68"/>
      <c r="G37" s="68"/>
      <c r="H37" s="68"/>
      <c r="I37" s="68"/>
      <c r="J37" s="68"/>
      <c r="K37" s="68"/>
      <c r="L37" s="68"/>
      <c r="M37" s="68"/>
      <c r="N37" s="68"/>
      <c r="O37" s="68"/>
      <c r="P37" s="68"/>
      <c r="Q37" s="68"/>
      <c r="R37" s="39" t="e">
        <f>AVERAGE(C37:Q37)</f>
        <v>#DIV/0!</v>
      </c>
      <c r="S37" s="98" t="e">
        <f>SUM(R37:R42)/6</f>
        <v>#DIV/0!</v>
      </c>
      <c r="T37" s="89" t="s">
        <v>30</v>
      </c>
      <c r="U37" s="89" t="s">
        <v>30</v>
      </c>
    </row>
    <row r="38" spans="1:21" ht="16.2" customHeight="1" x14ac:dyDescent="0.4">
      <c r="A38" s="27" t="s">
        <v>18</v>
      </c>
      <c r="B38" s="22" t="s">
        <v>76</v>
      </c>
      <c r="C38" s="63"/>
      <c r="D38" s="68"/>
      <c r="E38" s="68"/>
      <c r="F38" s="68"/>
      <c r="G38" s="68"/>
      <c r="H38" s="68"/>
      <c r="I38" s="68"/>
      <c r="J38" s="68"/>
      <c r="K38" s="68"/>
      <c r="L38" s="68"/>
      <c r="M38" s="68"/>
      <c r="N38" s="68"/>
      <c r="O38" s="68"/>
      <c r="P38" s="68"/>
      <c r="Q38" s="68"/>
      <c r="R38" s="39" t="e">
        <f t="shared" ref="R38:R42" si="3">AVERAGE(C38:Q38)</f>
        <v>#DIV/0!</v>
      </c>
      <c r="S38" s="99"/>
      <c r="T38" s="90"/>
      <c r="U38" s="90"/>
    </row>
    <row r="39" spans="1:21" ht="16.2" customHeight="1" x14ac:dyDescent="0.4">
      <c r="A39" s="27" t="s">
        <v>20</v>
      </c>
      <c r="B39" s="22" t="s">
        <v>77</v>
      </c>
      <c r="C39" s="63"/>
      <c r="D39" s="68"/>
      <c r="E39" s="68"/>
      <c r="F39" s="68"/>
      <c r="G39" s="68"/>
      <c r="H39" s="68"/>
      <c r="I39" s="68"/>
      <c r="J39" s="68"/>
      <c r="K39" s="68"/>
      <c r="L39" s="68"/>
      <c r="M39" s="68"/>
      <c r="N39" s="68"/>
      <c r="O39" s="68"/>
      <c r="P39" s="68"/>
      <c r="Q39" s="68"/>
      <c r="R39" s="39" t="e">
        <f t="shared" si="3"/>
        <v>#DIV/0!</v>
      </c>
      <c r="S39" s="99"/>
      <c r="T39" s="90"/>
      <c r="U39" s="90"/>
    </row>
    <row r="40" spans="1:21" ht="16.2" customHeight="1" x14ac:dyDescent="0.4">
      <c r="A40" s="27" t="s">
        <v>22</v>
      </c>
      <c r="B40" s="22" t="s">
        <v>78</v>
      </c>
      <c r="C40" s="63"/>
      <c r="D40" s="68"/>
      <c r="E40" s="68"/>
      <c r="F40" s="68"/>
      <c r="G40" s="68"/>
      <c r="H40" s="68"/>
      <c r="I40" s="68"/>
      <c r="J40" s="68"/>
      <c r="K40" s="68"/>
      <c r="L40" s="68"/>
      <c r="M40" s="68"/>
      <c r="N40" s="68"/>
      <c r="O40" s="68"/>
      <c r="P40" s="68"/>
      <c r="Q40" s="68"/>
      <c r="R40" s="39" t="e">
        <f t="shared" si="3"/>
        <v>#DIV/0!</v>
      </c>
      <c r="S40" s="99"/>
      <c r="T40" s="90"/>
      <c r="U40" s="90"/>
    </row>
    <row r="41" spans="1:21" ht="16.2" customHeight="1" x14ac:dyDescent="0.4">
      <c r="A41" s="27" t="s">
        <v>79</v>
      </c>
      <c r="B41" s="22" t="s">
        <v>80</v>
      </c>
      <c r="C41" s="63"/>
      <c r="D41" s="68"/>
      <c r="E41" s="68"/>
      <c r="F41" s="68"/>
      <c r="G41" s="68"/>
      <c r="H41" s="68"/>
      <c r="I41" s="68"/>
      <c r="J41" s="68"/>
      <c r="K41" s="68"/>
      <c r="L41" s="68"/>
      <c r="M41" s="68"/>
      <c r="N41" s="68"/>
      <c r="O41" s="68"/>
      <c r="P41" s="68"/>
      <c r="Q41" s="68"/>
      <c r="R41" s="39" t="e">
        <f t="shared" si="3"/>
        <v>#DIV/0!</v>
      </c>
      <c r="S41" s="99"/>
      <c r="T41" s="90"/>
      <c r="U41" s="90"/>
    </row>
    <row r="42" spans="1:21" ht="32.4" customHeight="1" x14ac:dyDescent="0.4">
      <c r="A42" s="27" t="s">
        <v>81</v>
      </c>
      <c r="B42" s="22" t="s">
        <v>82</v>
      </c>
      <c r="C42" s="63"/>
      <c r="D42" s="68"/>
      <c r="E42" s="68"/>
      <c r="F42" s="68"/>
      <c r="G42" s="68"/>
      <c r="H42" s="68"/>
      <c r="I42" s="68"/>
      <c r="J42" s="68"/>
      <c r="K42" s="68"/>
      <c r="L42" s="68"/>
      <c r="M42" s="68"/>
      <c r="N42" s="68"/>
      <c r="O42" s="68"/>
      <c r="P42" s="68"/>
      <c r="Q42" s="68"/>
      <c r="R42" s="39" t="e">
        <f t="shared" si="3"/>
        <v>#DIV/0!</v>
      </c>
      <c r="S42" s="105"/>
      <c r="T42" s="91"/>
      <c r="U42" s="91"/>
    </row>
    <row r="43" spans="1:21" ht="32.4" customHeight="1" x14ac:dyDescent="0.4">
      <c r="A43" s="43"/>
      <c r="B43" s="44" t="s">
        <v>83</v>
      </c>
      <c r="C43" s="64"/>
      <c r="D43" s="70"/>
      <c r="E43" s="70"/>
      <c r="F43" s="70"/>
      <c r="G43" s="70"/>
      <c r="H43" s="70"/>
      <c r="I43" s="70"/>
      <c r="J43" s="70"/>
      <c r="K43" s="70"/>
      <c r="L43" s="70"/>
      <c r="M43" s="70"/>
      <c r="N43" s="70"/>
      <c r="O43" s="70"/>
      <c r="P43" s="70"/>
      <c r="Q43" s="70"/>
      <c r="R43" s="47"/>
      <c r="S43" s="28"/>
      <c r="T43" s="29"/>
      <c r="U43" s="29"/>
    </row>
    <row r="44" spans="1:21" ht="16.2" customHeight="1" x14ac:dyDescent="0.4">
      <c r="A44" s="27"/>
      <c r="B44" s="22"/>
      <c r="C44" s="23"/>
      <c r="D44" s="21"/>
      <c r="E44" s="21"/>
      <c r="F44" s="21"/>
      <c r="G44" s="21"/>
      <c r="H44" s="21"/>
      <c r="I44" s="21"/>
      <c r="J44" s="21"/>
      <c r="K44" s="21"/>
      <c r="L44" s="21"/>
      <c r="M44" s="21"/>
      <c r="N44" s="21"/>
      <c r="O44" s="21"/>
      <c r="P44" s="21"/>
      <c r="Q44" s="21"/>
      <c r="R44" s="39"/>
      <c r="S44" s="21"/>
      <c r="T44" s="21"/>
      <c r="U44" s="21"/>
    </row>
    <row r="45" spans="1:21" ht="16.2" customHeight="1" x14ac:dyDescent="0.4">
      <c r="A45" s="30" t="s">
        <v>25</v>
      </c>
      <c r="B45" s="25" t="s">
        <v>84</v>
      </c>
      <c r="C45" s="23"/>
      <c r="D45" s="21"/>
      <c r="E45" s="21"/>
      <c r="F45" s="21"/>
      <c r="G45" s="21"/>
      <c r="H45" s="21"/>
      <c r="I45" s="21"/>
      <c r="J45" s="21"/>
      <c r="K45" s="21"/>
      <c r="L45" s="21"/>
      <c r="M45" s="21"/>
      <c r="N45" s="21"/>
      <c r="O45" s="21"/>
      <c r="P45" s="21"/>
      <c r="Q45" s="21"/>
      <c r="R45" s="39"/>
      <c r="S45" s="106" t="s">
        <v>85</v>
      </c>
      <c r="T45" s="107"/>
      <c r="U45" s="108"/>
    </row>
    <row r="46" spans="1:21" ht="16.2" customHeight="1" x14ac:dyDescent="0.4">
      <c r="A46" s="27" t="s">
        <v>28</v>
      </c>
      <c r="B46" s="22" t="s">
        <v>86</v>
      </c>
      <c r="C46" s="63"/>
      <c r="D46" s="68"/>
      <c r="E46" s="68"/>
      <c r="F46" s="68"/>
      <c r="G46" s="68"/>
      <c r="H46" s="68"/>
      <c r="I46" s="68"/>
      <c r="J46" s="68"/>
      <c r="K46" s="68"/>
      <c r="L46" s="68"/>
      <c r="M46" s="68"/>
      <c r="N46" s="68"/>
      <c r="O46" s="68"/>
      <c r="P46" s="68"/>
      <c r="Q46" s="68"/>
      <c r="R46" s="39" t="e">
        <f>AVERAGE(C46:Q46)</f>
        <v>#DIV/0!</v>
      </c>
      <c r="S46" s="98" t="e">
        <f>SUM(R46:R50)/5</f>
        <v>#DIV/0!</v>
      </c>
      <c r="T46" s="89" t="s">
        <v>30</v>
      </c>
      <c r="U46" s="89" t="s">
        <v>30</v>
      </c>
    </row>
    <row r="47" spans="1:21" ht="32.4" customHeight="1" x14ac:dyDescent="0.4">
      <c r="A47" s="27" t="s">
        <v>32</v>
      </c>
      <c r="B47" s="22" t="s">
        <v>87</v>
      </c>
      <c r="C47" s="63"/>
      <c r="D47" s="68"/>
      <c r="E47" s="68"/>
      <c r="F47" s="68"/>
      <c r="G47" s="68"/>
      <c r="H47" s="68"/>
      <c r="I47" s="68"/>
      <c r="J47" s="68"/>
      <c r="K47" s="68"/>
      <c r="L47" s="68"/>
      <c r="M47" s="68"/>
      <c r="N47" s="68"/>
      <c r="O47" s="68"/>
      <c r="P47" s="68"/>
      <c r="Q47" s="68"/>
      <c r="R47" s="39" t="e">
        <f t="shared" ref="R47:R50" si="4">AVERAGE(C47:Q47)</f>
        <v>#DIV/0!</v>
      </c>
      <c r="S47" s="99"/>
      <c r="T47" s="90"/>
      <c r="U47" s="90"/>
    </row>
    <row r="48" spans="1:21" ht="16.2" customHeight="1" x14ac:dyDescent="0.4">
      <c r="A48" s="27" t="s">
        <v>34</v>
      </c>
      <c r="B48" s="22" t="s">
        <v>88</v>
      </c>
      <c r="C48" s="63"/>
      <c r="D48" s="68"/>
      <c r="E48" s="68"/>
      <c r="F48" s="68"/>
      <c r="G48" s="68"/>
      <c r="H48" s="68"/>
      <c r="I48" s="68"/>
      <c r="J48" s="68"/>
      <c r="K48" s="68"/>
      <c r="L48" s="68"/>
      <c r="M48" s="68"/>
      <c r="N48" s="68"/>
      <c r="O48" s="68"/>
      <c r="P48" s="68"/>
      <c r="Q48" s="68"/>
      <c r="R48" s="39" t="e">
        <f t="shared" si="4"/>
        <v>#DIV/0!</v>
      </c>
      <c r="S48" s="99"/>
      <c r="T48" s="90"/>
      <c r="U48" s="90"/>
    </row>
    <row r="49" spans="1:21" ht="32.4" customHeight="1" x14ac:dyDescent="0.4">
      <c r="A49" s="27" t="s">
        <v>36</v>
      </c>
      <c r="B49" s="22" t="s">
        <v>89</v>
      </c>
      <c r="C49" s="63"/>
      <c r="D49" s="68"/>
      <c r="E49" s="68"/>
      <c r="F49" s="68"/>
      <c r="G49" s="68"/>
      <c r="H49" s="68"/>
      <c r="I49" s="68"/>
      <c r="J49" s="68"/>
      <c r="K49" s="68"/>
      <c r="L49" s="68"/>
      <c r="M49" s="68"/>
      <c r="N49" s="68"/>
      <c r="O49" s="68"/>
      <c r="P49" s="68"/>
      <c r="Q49" s="68"/>
      <c r="R49" s="39" t="e">
        <f t="shared" si="4"/>
        <v>#DIV/0!</v>
      </c>
      <c r="S49" s="99"/>
      <c r="T49" s="90"/>
      <c r="U49" s="90"/>
    </row>
    <row r="50" spans="1:21" ht="32.4" customHeight="1" x14ac:dyDescent="0.4">
      <c r="A50" s="27" t="s">
        <v>90</v>
      </c>
      <c r="B50" s="22" t="s">
        <v>91</v>
      </c>
      <c r="C50" s="63"/>
      <c r="D50" s="68"/>
      <c r="E50" s="68"/>
      <c r="F50" s="68"/>
      <c r="G50" s="68"/>
      <c r="H50" s="68"/>
      <c r="I50" s="68"/>
      <c r="J50" s="68"/>
      <c r="K50" s="68"/>
      <c r="L50" s="68"/>
      <c r="M50" s="68"/>
      <c r="N50" s="68"/>
      <c r="O50" s="68"/>
      <c r="P50" s="68"/>
      <c r="Q50" s="68"/>
      <c r="R50" s="39" t="e">
        <f t="shared" si="4"/>
        <v>#DIV/0!</v>
      </c>
      <c r="S50" s="99"/>
      <c r="T50" s="90"/>
      <c r="U50" s="90"/>
    </row>
    <row r="51" spans="1:21" ht="43.2" customHeight="1" x14ac:dyDescent="0.4">
      <c r="A51" s="27" t="s">
        <v>92</v>
      </c>
      <c r="B51" s="22" t="s">
        <v>93</v>
      </c>
      <c r="C51" s="66" t="s">
        <v>153</v>
      </c>
      <c r="D51" s="66" t="s">
        <v>154</v>
      </c>
      <c r="E51" s="66" t="s">
        <v>155</v>
      </c>
      <c r="F51" s="66" t="s">
        <v>156</v>
      </c>
      <c r="G51" s="66" t="s">
        <v>157</v>
      </c>
      <c r="H51" s="66" t="s">
        <v>158</v>
      </c>
      <c r="I51" s="66" t="s">
        <v>159</v>
      </c>
      <c r="J51" s="66" t="s">
        <v>160</v>
      </c>
      <c r="K51" s="66" t="s">
        <v>161</v>
      </c>
      <c r="L51" s="66" t="s">
        <v>162</v>
      </c>
      <c r="M51" s="66" t="s">
        <v>163</v>
      </c>
      <c r="N51" s="66" t="s">
        <v>164</v>
      </c>
      <c r="O51" s="66" t="s">
        <v>165</v>
      </c>
      <c r="P51" s="66" t="s">
        <v>166</v>
      </c>
      <c r="Q51" s="66" t="s">
        <v>167</v>
      </c>
      <c r="R51" s="154" t="str">
        <f>CONCATENATE(C51, D51, E51, F51, G51, H51, I51, J51, K51, L51, M51, N51, O51, P51,Q51)</f>
        <v>1)
2) 
3)
4)
5)
6) 
7)
8)
9)
10) 
11) 
12)
13)
14)
 15)</v>
      </c>
      <c r="S51" s="155"/>
      <c r="T51" s="100"/>
      <c r="U51" s="90"/>
    </row>
    <row r="52" spans="1:21" ht="40.200000000000003" customHeight="1" x14ac:dyDescent="0.4">
      <c r="A52" s="27" t="s">
        <v>95</v>
      </c>
      <c r="B52" s="22" t="s">
        <v>96</v>
      </c>
      <c r="C52" s="66" t="s">
        <v>153</v>
      </c>
      <c r="D52" s="66" t="s">
        <v>154</v>
      </c>
      <c r="E52" s="66" t="s">
        <v>155</v>
      </c>
      <c r="F52" s="66" t="s">
        <v>156</v>
      </c>
      <c r="G52" s="66" t="s">
        <v>168</v>
      </c>
      <c r="H52" s="66" t="s">
        <v>169</v>
      </c>
      <c r="I52" s="66" t="s">
        <v>159</v>
      </c>
      <c r="J52" s="66" t="s">
        <v>170</v>
      </c>
      <c r="K52" s="66" t="s">
        <v>161</v>
      </c>
      <c r="L52" s="66" t="s">
        <v>171</v>
      </c>
      <c r="M52" s="66" t="s">
        <v>172</v>
      </c>
      <c r="N52" s="66" t="s">
        <v>164</v>
      </c>
      <c r="O52" s="66" t="s">
        <v>165</v>
      </c>
      <c r="P52" s="66" t="s">
        <v>173</v>
      </c>
      <c r="Q52" s="66" t="s">
        <v>174</v>
      </c>
      <c r="R52" s="154" t="str">
        <f>CONCATENATE(C52, D52, E52, F52, G52, H52, I52, J52, K52, L52, M52, N52, O52, P52, Q52)</f>
        <v xml:space="preserve">1)
2) 
3)
4)
5) 
6)
7)
8) 
9)
10)
11)
12)
13)
14)
15) 
</v>
      </c>
      <c r="S52" s="155"/>
      <c r="T52" s="101"/>
      <c r="U52" s="91"/>
    </row>
    <row r="53" spans="1:21" ht="32.4" customHeight="1" x14ac:dyDescent="0.4">
      <c r="A53" s="43"/>
      <c r="B53" s="44" t="s">
        <v>98</v>
      </c>
      <c r="C53" s="70"/>
      <c r="D53" s="70"/>
      <c r="E53" s="70"/>
      <c r="F53" s="70"/>
      <c r="G53" s="70"/>
      <c r="H53" s="70"/>
      <c r="I53" s="70"/>
      <c r="J53" s="70"/>
      <c r="K53" s="70"/>
      <c r="L53" s="70"/>
      <c r="M53" s="70"/>
      <c r="N53" s="70"/>
      <c r="O53" s="70"/>
      <c r="P53" s="70"/>
      <c r="Q53" s="70"/>
      <c r="R53" s="46"/>
      <c r="S53" s="28"/>
      <c r="T53" s="29"/>
      <c r="U53" s="29"/>
    </row>
    <row r="54" spans="1:21" ht="16.2" customHeight="1" x14ac:dyDescent="0.4">
      <c r="A54" s="27"/>
      <c r="B54" s="22"/>
      <c r="C54" s="96"/>
      <c r="D54" s="156"/>
      <c r="E54" s="156"/>
      <c r="F54" s="156"/>
      <c r="G54" s="156"/>
      <c r="H54" s="156"/>
      <c r="I54" s="156"/>
      <c r="J54" s="156"/>
      <c r="K54" s="156"/>
      <c r="L54" s="156"/>
      <c r="M54" s="156"/>
      <c r="N54" s="156"/>
      <c r="O54" s="156"/>
      <c r="P54" s="156"/>
      <c r="Q54" s="156"/>
      <c r="R54" s="97"/>
      <c r="S54" s="21"/>
      <c r="T54" s="21"/>
      <c r="U54" s="21"/>
    </row>
    <row r="55" spans="1:21" ht="16.2" customHeight="1" x14ac:dyDescent="0.4">
      <c r="A55" s="30" t="s">
        <v>39</v>
      </c>
      <c r="B55" s="25" t="s">
        <v>99</v>
      </c>
      <c r="C55" s="21"/>
      <c r="D55" s="21"/>
      <c r="E55" s="21"/>
      <c r="F55" s="21"/>
      <c r="G55" s="21"/>
      <c r="H55" s="21"/>
      <c r="I55" s="21"/>
      <c r="J55" s="21"/>
      <c r="K55" s="21"/>
      <c r="L55" s="21"/>
      <c r="M55" s="21"/>
      <c r="N55" s="21"/>
      <c r="O55" s="21"/>
      <c r="P55" s="21"/>
      <c r="Q55" s="21"/>
      <c r="R55" s="21"/>
      <c r="S55" s="83" t="s">
        <v>100</v>
      </c>
      <c r="T55" s="84"/>
      <c r="U55" s="85"/>
    </row>
    <row r="56" spans="1:21" ht="32.4" customHeight="1" x14ac:dyDescent="0.4">
      <c r="A56" s="27" t="s">
        <v>42</v>
      </c>
      <c r="B56" s="22" t="s">
        <v>101</v>
      </c>
      <c r="C56" s="68"/>
      <c r="D56" s="68"/>
      <c r="E56" s="68"/>
      <c r="F56" s="68"/>
      <c r="G56" s="68"/>
      <c r="H56" s="68"/>
      <c r="I56" s="68"/>
      <c r="J56" s="68"/>
      <c r="K56" s="68"/>
      <c r="L56" s="68"/>
      <c r="M56" s="68"/>
      <c r="N56" s="68"/>
      <c r="O56" s="68"/>
      <c r="P56" s="68"/>
      <c r="Q56" s="68"/>
      <c r="R56" s="39" t="e">
        <f>AVERAGE(C56:Q56)</f>
        <v>#DIV/0!</v>
      </c>
      <c r="S56" s="92" t="e">
        <f>SUM(R56:R57)/2</f>
        <v>#DIV/0!</v>
      </c>
      <c r="T56" s="89" t="s">
        <v>30</v>
      </c>
      <c r="U56" s="89" t="s">
        <v>30</v>
      </c>
    </row>
    <row r="57" spans="1:21" ht="32.4" customHeight="1" x14ac:dyDescent="0.4">
      <c r="A57" s="27" t="s">
        <v>45</v>
      </c>
      <c r="B57" s="22" t="s">
        <v>102</v>
      </c>
      <c r="C57" s="68"/>
      <c r="D57" s="68"/>
      <c r="E57" s="68"/>
      <c r="F57" s="68"/>
      <c r="G57" s="68"/>
      <c r="H57" s="68"/>
      <c r="I57" s="68"/>
      <c r="J57" s="68"/>
      <c r="K57" s="68"/>
      <c r="L57" s="68"/>
      <c r="M57" s="68"/>
      <c r="N57" s="68"/>
      <c r="O57" s="68"/>
      <c r="P57" s="68"/>
      <c r="Q57" s="68"/>
      <c r="R57" s="39" t="e">
        <f>AVERAGE(C57:Q57)</f>
        <v>#DIV/0!</v>
      </c>
      <c r="S57" s="93"/>
      <c r="T57" s="90"/>
      <c r="U57" s="90"/>
    </row>
    <row r="58" spans="1:21" ht="45" customHeight="1" x14ac:dyDescent="0.4">
      <c r="A58" s="27" t="s">
        <v>47</v>
      </c>
      <c r="B58" s="22" t="s">
        <v>103</v>
      </c>
      <c r="C58" s="69" t="s">
        <v>153</v>
      </c>
      <c r="D58" s="66" t="s">
        <v>175</v>
      </c>
      <c r="E58" s="66" t="s">
        <v>155</v>
      </c>
      <c r="F58" s="66" t="s">
        <v>156</v>
      </c>
      <c r="G58" s="66" t="s">
        <v>157</v>
      </c>
      <c r="H58" s="66" t="s">
        <v>169</v>
      </c>
      <c r="I58" s="66" t="s">
        <v>159</v>
      </c>
      <c r="J58" s="66" t="s">
        <v>160</v>
      </c>
      <c r="K58" s="66" t="s">
        <v>161</v>
      </c>
      <c r="L58" s="66" t="s">
        <v>171</v>
      </c>
      <c r="M58" s="66" t="s">
        <v>172</v>
      </c>
      <c r="N58" s="66" t="s">
        <v>164</v>
      </c>
      <c r="O58" s="66" t="s">
        <v>165</v>
      </c>
      <c r="P58" s="66" t="s">
        <v>173</v>
      </c>
      <c r="Q58" s="66" t="s">
        <v>176</v>
      </c>
      <c r="R58" s="94" t="str">
        <f>CONCATENATE(C58,D58, E58, F58, G58, H58, I58, J58, K58, L58, M58, N58, O58, P58, Q58)</f>
        <v xml:space="preserve">1)
2)
3)
4)
5)
6)
7)
8)
9)
10)
11)
12)
13)
14)
15)
</v>
      </c>
      <c r="S58" s="95"/>
      <c r="T58" s="90"/>
      <c r="U58" s="90"/>
    </row>
    <row r="59" spans="1:21" ht="42" customHeight="1" x14ac:dyDescent="0.4">
      <c r="A59" s="27" t="s">
        <v>49</v>
      </c>
      <c r="B59" s="22" t="s">
        <v>104</v>
      </c>
      <c r="C59" s="69" t="s">
        <v>153</v>
      </c>
      <c r="D59" s="66" t="s">
        <v>175</v>
      </c>
      <c r="E59" s="66" t="s">
        <v>155</v>
      </c>
      <c r="F59" s="66" t="s">
        <v>156</v>
      </c>
      <c r="G59" s="66" t="s">
        <v>157</v>
      </c>
      <c r="H59" s="66" t="s">
        <v>169</v>
      </c>
      <c r="I59" s="66" t="s">
        <v>159</v>
      </c>
      <c r="J59" s="66" t="s">
        <v>160</v>
      </c>
      <c r="K59" s="66" t="s">
        <v>161</v>
      </c>
      <c r="L59" s="66" t="s">
        <v>171</v>
      </c>
      <c r="M59" s="66" t="s">
        <v>172</v>
      </c>
      <c r="N59" s="66" t="s">
        <v>164</v>
      </c>
      <c r="O59" s="66" t="s">
        <v>165</v>
      </c>
      <c r="P59" s="66" t="s">
        <v>173</v>
      </c>
      <c r="Q59" s="66" t="s">
        <v>176</v>
      </c>
      <c r="R59" s="94" t="str">
        <f>CONCATENATE(C59,D59, E59, F59, G59, H59, I59, J59, K59, L59, M59, N59, O59, P59, Q59)</f>
        <v xml:space="preserve">1)
2)
3)
4)
5)
6)
7)
8)
9)
10)
11)
12)
13)
14)
15)
</v>
      </c>
      <c r="S59" s="95"/>
      <c r="T59" s="91"/>
      <c r="U59" s="91"/>
    </row>
    <row r="60" spans="1:21" ht="33" customHeight="1" x14ac:dyDescent="0.4">
      <c r="A60" s="43"/>
      <c r="B60" s="44" t="s">
        <v>106</v>
      </c>
      <c r="C60" s="70"/>
      <c r="D60" s="70"/>
      <c r="E60" s="70"/>
      <c r="F60" s="70"/>
      <c r="G60" s="70"/>
      <c r="H60" s="70"/>
      <c r="I60" s="70"/>
      <c r="J60" s="70"/>
      <c r="K60" s="70"/>
      <c r="L60" s="70"/>
      <c r="M60" s="70"/>
      <c r="N60" s="70"/>
      <c r="O60" s="70"/>
      <c r="P60" s="70"/>
      <c r="Q60" s="70"/>
      <c r="R60" s="46"/>
      <c r="S60" s="24"/>
      <c r="T60" s="29"/>
      <c r="U60" s="29"/>
    </row>
    <row r="61" spans="1:21" ht="16.2" customHeight="1" x14ac:dyDescent="0.4">
      <c r="A61" s="27"/>
      <c r="B61" s="22"/>
      <c r="C61" s="21"/>
      <c r="D61" s="21"/>
      <c r="E61" s="21"/>
      <c r="F61" s="21"/>
      <c r="G61" s="21"/>
      <c r="H61" s="21"/>
      <c r="I61" s="21"/>
      <c r="J61" s="21"/>
      <c r="K61" s="21"/>
      <c r="L61" s="21"/>
      <c r="M61" s="21"/>
      <c r="N61" s="21"/>
      <c r="O61" s="21"/>
      <c r="P61" s="21"/>
      <c r="Q61" s="21"/>
      <c r="R61" s="21"/>
      <c r="S61" s="21"/>
      <c r="T61" s="21"/>
      <c r="U61" s="21"/>
    </row>
    <row r="62" spans="1:21" ht="16.2" customHeight="1" x14ac:dyDescent="0.4">
      <c r="A62" s="30" t="s">
        <v>58</v>
      </c>
      <c r="B62" s="25" t="s">
        <v>107</v>
      </c>
      <c r="C62" s="21"/>
      <c r="D62" s="21"/>
      <c r="E62" s="21"/>
      <c r="F62" s="21"/>
      <c r="G62" s="21"/>
      <c r="H62" s="21"/>
      <c r="I62" s="21"/>
      <c r="J62" s="21"/>
      <c r="K62" s="21"/>
      <c r="L62" s="21"/>
      <c r="M62" s="21"/>
      <c r="N62" s="21"/>
      <c r="O62" s="21"/>
      <c r="P62" s="21"/>
      <c r="Q62" s="21"/>
      <c r="R62" s="21"/>
      <c r="S62" s="83" t="s">
        <v>108</v>
      </c>
      <c r="T62" s="84"/>
      <c r="U62" s="85"/>
    </row>
    <row r="63" spans="1:21" ht="32.4" customHeight="1" x14ac:dyDescent="0.4">
      <c r="A63" s="27" t="s">
        <v>61</v>
      </c>
      <c r="B63" s="22" t="s">
        <v>109</v>
      </c>
      <c r="C63" s="68"/>
      <c r="D63" s="68"/>
      <c r="E63" s="68"/>
      <c r="F63" s="68"/>
      <c r="G63" s="68"/>
      <c r="H63" s="68"/>
      <c r="I63" s="68"/>
      <c r="J63" s="68"/>
      <c r="K63" s="68"/>
      <c r="L63" s="68"/>
      <c r="M63" s="68"/>
      <c r="N63" s="68"/>
      <c r="O63" s="68"/>
      <c r="P63" s="68"/>
      <c r="Q63" s="68"/>
      <c r="R63" s="39" t="e">
        <f>AVERAGE(C63:Q63)</f>
        <v>#DIV/0!</v>
      </c>
      <c r="S63" s="86" t="e">
        <f>SUM(R63:R67)/5</f>
        <v>#DIV/0!</v>
      </c>
      <c r="T63" s="89" t="s">
        <v>110</v>
      </c>
      <c r="U63" s="89" t="s">
        <v>44</v>
      </c>
    </row>
    <row r="64" spans="1:21" ht="32.4" customHeight="1" x14ac:dyDescent="0.4">
      <c r="A64" s="27" t="s">
        <v>64</v>
      </c>
      <c r="B64" s="22" t="s">
        <v>111</v>
      </c>
      <c r="C64" s="68"/>
      <c r="D64" s="68"/>
      <c r="E64" s="68"/>
      <c r="F64" s="68"/>
      <c r="G64" s="68"/>
      <c r="H64" s="68"/>
      <c r="I64" s="68"/>
      <c r="J64" s="68"/>
      <c r="K64" s="68"/>
      <c r="L64" s="68"/>
      <c r="M64" s="68"/>
      <c r="N64" s="68"/>
      <c r="O64" s="68"/>
      <c r="P64" s="68"/>
      <c r="Q64" s="68"/>
      <c r="R64" s="39" t="e">
        <f t="shared" ref="R64:R67" si="5">AVERAGE(C64:Q64)</f>
        <v>#DIV/0!</v>
      </c>
      <c r="S64" s="87"/>
      <c r="T64" s="90"/>
      <c r="U64" s="90"/>
    </row>
    <row r="65" spans="1:21" ht="32.4" customHeight="1" x14ac:dyDescent="0.4">
      <c r="A65" s="27" t="s">
        <v>66</v>
      </c>
      <c r="B65" s="22" t="s">
        <v>67</v>
      </c>
      <c r="C65" s="68"/>
      <c r="D65" s="68"/>
      <c r="E65" s="68"/>
      <c r="F65" s="68"/>
      <c r="G65" s="68"/>
      <c r="H65" s="68"/>
      <c r="I65" s="68"/>
      <c r="J65" s="68"/>
      <c r="K65" s="68"/>
      <c r="L65" s="68"/>
      <c r="M65" s="68"/>
      <c r="N65" s="68"/>
      <c r="O65" s="68"/>
      <c r="P65" s="68"/>
      <c r="Q65" s="68"/>
      <c r="R65" s="39" t="e">
        <f t="shared" si="5"/>
        <v>#DIV/0!</v>
      </c>
      <c r="S65" s="87"/>
      <c r="T65" s="90"/>
      <c r="U65" s="90"/>
    </row>
    <row r="66" spans="1:21" ht="16.2" customHeight="1" x14ac:dyDescent="0.4">
      <c r="A66" s="27" t="s">
        <v>68</v>
      </c>
      <c r="B66" s="22" t="s">
        <v>112</v>
      </c>
      <c r="C66" s="68"/>
      <c r="D66" s="68"/>
      <c r="E66" s="68"/>
      <c r="F66" s="68"/>
      <c r="G66" s="68"/>
      <c r="H66" s="68"/>
      <c r="I66" s="68"/>
      <c r="J66" s="68"/>
      <c r="K66" s="68"/>
      <c r="L66" s="68"/>
      <c r="M66" s="68"/>
      <c r="N66" s="68"/>
      <c r="O66" s="68"/>
      <c r="P66" s="68"/>
      <c r="Q66" s="68"/>
      <c r="R66" s="39" t="e">
        <f t="shared" si="5"/>
        <v>#DIV/0!</v>
      </c>
      <c r="S66" s="87"/>
      <c r="T66" s="90"/>
      <c r="U66" s="90"/>
    </row>
    <row r="67" spans="1:21" ht="16.2" customHeight="1" x14ac:dyDescent="0.4">
      <c r="A67" s="27" t="s">
        <v>113</v>
      </c>
      <c r="B67" s="22" t="s">
        <v>114</v>
      </c>
      <c r="C67" s="68"/>
      <c r="D67" s="68"/>
      <c r="E67" s="68"/>
      <c r="F67" s="68"/>
      <c r="G67" s="68"/>
      <c r="H67" s="68"/>
      <c r="I67" s="68"/>
      <c r="J67" s="68"/>
      <c r="K67" s="68"/>
      <c r="L67" s="68"/>
      <c r="M67" s="68"/>
      <c r="N67" s="68"/>
      <c r="O67" s="68"/>
      <c r="P67" s="68"/>
      <c r="Q67" s="68"/>
      <c r="R67" s="39" t="e">
        <f t="shared" si="5"/>
        <v>#DIV/0!</v>
      </c>
      <c r="S67" s="87"/>
      <c r="T67" s="90"/>
      <c r="U67" s="90"/>
    </row>
    <row r="68" spans="1:21" ht="30" customHeight="1" x14ac:dyDescent="0.4">
      <c r="A68" s="43"/>
      <c r="B68" s="44" t="s">
        <v>115</v>
      </c>
      <c r="C68" s="70"/>
      <c r="D68" s="70"/>
      <c r="E68" s="70"/>
      <c r="F68" s="70"/>
      <c r="G68" s="70"/>
      <c r="H68" s="70"/>
      <c r="I68" s="70"/>
      <c r="J68" s="70"/>
      <c r="K68" s="70"/>
      <c r="L68" s="70"/>
      <c r="M68" s="70"/>
      <c r="N68" s="70"/>
      <c r="O68" s="70"/>
      <c r="P68" s="70"/>
      <c r="Q68" s="70"/>
      <c r="R68" s="45"/>
      <c r="S68" s="88"/>
      <c r="T68" s="91"/>
      <c r="U68" s="91"/>
    </row>
  </sheetData>
  <sheetProtection algorithmName="SHA-512" hashValue="yQgmi0saZ88doTR8jiK3OjN+4uJ2bdG8LXSrnz0n3VrZas/1IAPrYzIRMzberkdfMULTGra7+GVYtAd0skQt/A==" saltValue="wN5EE+fOGmsQW5f67+XMZg==" spinCount="100000" sheet="1" objects="1" scenarios="1"/>
  <mergeCells count="50">
    <mergeCell ref="C2:Q2"/>
    <mergeCell ref="S12:S15"/>
    <mergeCell ref="T12:T15"/>
    <mergeCell ref="U12:U15"/>
    <mergeCell ref="T4:U4"/>
    <mergeCell ref="C11:Q11"/>
    <mergeCell ref="C4:Q4"/>
    <mergeCell ref="C3:Q3"/>
    <mergeCell ref="S18:U18"/>
    <mergeCell ref="S46:S50"/>
    <mergeCell ref="S56:S57"/>
    <mergeCell ref="S45:U45"/>
    <mergeCell ref="S36:U36"/>
    <mergeCell ref="S37:S42"/>
    <mergeCell ref="T37:T42"/>
    <mergeCell ref="U37:U42"/>
    <mergeCell ref="T29:T32"/>
    <mergeCell ref="U29:U32"/>
    <mergeCell ref="R51:S51"/>
    <mergeCell ref="R52:S52"/>
    <mergeCell ref="C54:R54"/>
    <mergeCell ref="C36:Q36"/>
    <mergeCell ref="C28:Q28"/>
    <mergeCell ref="A2:B2"/>
    <mergeCell ref="A35:B35"/>
    <mergeCell ref="S5:S8"/>
    <mergeCell ref="T5:T8"/>
    <mergeCell ref="S19:S25"/>
    <mergeCell ref="T19:T25"/>
    <mergeCell ref="S35:U35"/>
    <mergeCell ref="S2:U2"/>
    <mergeCell ref="U5:U8"/>
    <mergeCell ref="S3:U3"/>
    <mergeCell ref="S11:U11"/>
    <mergeCell ref="S28:U28"/>
    <mergeCell ref="S29:S32"/>
    <mergeCell ref="C18:Q18"/>
    <mergeCell ref="C35:Q35"/>
    <mergeCell ref="U19:U25"/>
    <mergeCell ref="S63:S68"/>
    <mergeCell ref="T63:T68"/>
    <mergeCell ref="U63:U68"/>
    <mergeCell ref="U46:U52"/>
    <mergeCell ref="S55:U55"/>
    <mergeCell ref="T56:T59"/>
    <mergeCell ref="U56:U59"/>
    <mergeCell ref="T46:T52"/>
    <mergeCell ref="S62:U62"/>
    <mergeCell ref="R58:S58"/>
    <mergeCell ref="R59:S59"/>
  </mergeCells>
  <phoneticPr fontId="7" type="noConversion"/>
  <pageMargins left="0.7" right="0.7" top="0.75" bottom="0.75" header="0.3" footer="0.3"/>
  <pageSetup paperSize="9" scale="34" orientation="landscape" r:id="rId1"/>
  <rowBreaks count="1" manualBreakCount="1">
    <brk id="34" max="2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398D-3F6F-4B8E-A848-3CA4DBB18D28}">
  <sheetPr codeName="Sheet4"/>
  <dimension ref="A1:B45"/>
  <sheetViews>
    <sheetView zoomScale="70" zoomScaleNormal="70" workbookViewId="0">
      <selection sqref="A1:B1"/>
    </sheetView>
  </sheetViews>
  <sheetFormatPr defaultRowHeight="14.4" x14ac:dyDescent="0.3"/>
  <cols>
    <col min="1" max="1" width="67.44140625" customWidth="1"/>
    <col min="2" max="2" width="79.6640625" customWidth="1"/>
  </cols>
  <sheetData>
    <row r="1" spans="1:2" ht="67.95" customHeight="1" x14ac:dyDescent="0.3">
      <c r="A1" s="140" t="s">
        <v>177</v>
      </c>
      <c r="B1" s="140"/>
    </row>
    <row r="2" spans="1:2" ht="96.6" customHeight="1" x14ac:dyDescent="0.3">
      <c r="A2" s="141" t="s">
        <v>117</v>
      </c>
      <c r="B2" s="141"/>
    </row>
    <row r="3" spans="1:2" ht="372.6" customHeight="1" x14ac:dyDescent="0.3">
      <c r="A3" s="31"/>
      <c r="B3" s="31"/>
    </row>
    <row r="4" spans="1:2" ht="204" customHeight="1" x14ac:dyDescent="0.3">
      <c r="A4" s="31" t="s">
        <v>118</v>
      </c>
      <c r="B4" s="31" t="s">
        <v>119</v>
      </c>
    </row>
    <row r="5" spans="1:2" ht="17.399999999999999" x14ac:dyDescent="0.3">
      <c r="A5" s="142" t="s">
        <v>120</v>
      </c>
      <c r="B5" s="143"/>
    </row>
    <row r="6" spans="1:2" x14ac:dyDescent="0.3">
      <c r="A6" s="51" t="s">
        <v>121</v>
      </c>
      <c r="B6" s="52" t="e">
        <f>'Individuaalselt indikaatorid'!S5</f>
        <v>#DIV/0!</v>
      </c>
    </row>
    <row r="7" spans="1:2" x14ac:dyDescent="0.3">
      <c r="A7" s="51" t="s">
        <v>122</v>
      </c>
      <c r="B7" s="52" t="e">
        <f>'Individuaalselt indikaatorid'!S12</f>
        <v>#DIV/0!</v>
      </c>
    </row>
    <row r="8" spans="1:2" x14ac:dyDescent="0.3">
      <c r="A8" s="51" t="s">
        <v>123</v>
      </c>
      <c r="B8" s="52" t="e">
        <f>'Individuaalselt indikaatorid'!S19</f>
        <v>#DIV/0!</v>
      </c>
    </row>
    <row r="9" spans="1:2" x14ac:dyDescent="0.3">
      <c r="A9" s="51" t="s">
        <v>59</v>
      </c>
      <c r="B9" s="52" t="e">
        <f>'Individuaalselt indikaatorid'!S29</f>
        <v>#DIV/0!</v>
      </c>
    </row>
    <row r="10" spans="1:2" ht="31.2" x14ac:dyDescent="0.3">
      <c r="A10" s="53" t="s">
        <v>124</v>
      </c>
      <c r="B10" s="20" t="s">
        <v>125</v>
      </c>
    </row>
    <row r="11" spans="1:2" x14ac:dyDescent="0.3">
      <c r="A11" s="144" t="s">
        <v>121</v>
      </c>
      <c r="B11" s="145"/>
    </row>
    <row r="12" spans="1:2" ht="52.95" customHeight="1" x14ac:dyDescent="0.3">
      <c r="A12" s="33" t="str">
        <f>'Individuaalselt indikaatorid'!T5</f>
        <v>1.tekst
2.tekst
3.tekst</v>
      </c>
      <c r="B12" s="33" t="str">
        <f>'Individuaalselt indikaatorid'!U5</f>
        <v xml:space="preserve">1.tekst
2.tekst 
3.tekst
</v>
      </c>
    </row>
    <row r="13" spans="1:2" x14ac:dyDescent="0.3">
      <c r="A13" s="130" t="s">
        <v>122</v>
      </c>
      <c r="B13" s="131"/>
    </row>
    <row r="14" spans="1:2" ht="54" customHeight="1" x14ac:dyDescent="0.3">
      <c r="A14" s="34" t="str">
        <f>'Individuaalselt indikaatorid'!T12</f>
        <v>1.
2.
3.</v>
      </c>
      <c r="B14" s="34" t="str">
        <f>'Individuaalselt indikaatorid'!U12</f>
        <v xml:space="preserve">1
2.
3.
</v>
      </c>
    </row>
    <row r="15" spans="1:2" x14ac:dyDescent="0.3">
      <c r="A15" s="130" t="s">
        <v>126</v>
      </c>
      <c r="B15" s="131"/>
    </row>
    <row r="16" spans="1:2" ht="46.95" customHeight="1" x14ac:dyDescent="0.3">
      <c r="A16" s="34" t="str">
        <f>'Individuaalselt indikaatorid'!T19</f>
        <v xml:space="preserve">1.
2.
3.
</v>
      </c>
      <c r="B16" s="35" t="str">
        <f>'Individuaalselt indikaatorid'!U19</f>
        <v xml:space="preserve">1.
2.
3.
</v>
      </c>
    </row>
    <row r="17" spans="1:2" x14ac:dyDescent="0.3">
      <c r="A17" s="130" t="s">
        <v>59</v>
      </c>
      <c r="B17" s="131"/>
    </row>
    <row r="18" spans="1:2" ht="41.4" x14ac:dyDescent="0.3">
      <c r="A18" s="35" t="str">
        <f>'Individuaalselt indikaatorid'!T29</f>
        <v>1.
2.
3.</v>
      </c>
      <c r="B18" s="35" t="str">
        <f>'Individuaalselt indikaatorid'!U29</f>
        <v>1. 
2.
3.</v>
      </c>
    </row>
    <row r="19" spans="1:2" x14ac:dyDescent="0.3">
      <c r="A19" s="54"/>
      <c r="B19" s="54"/>
    </row>
    <row r="20" spans="1:2" x14ac:dyDescent="0.3">
      <c r="A20" s="132"/>
      <c r="B20" s="133"/>
    </row>
    <row r="21" spans="1:2" ht="21" x14ac:dyDescent="0.3">
      <c r="A21" s="134" t="s">
        <v>127</v>
      </c>
      <c r="B21" s="135"/>
    </row>
    <row r="22" spans="1:2" x14ac:dyDescent="0.3">
      <c r="A22" s="55" t="s">
        <v>73</v>
      </c>
      <c r="B22" s="56" t="e">
        <f>'Individuaalselt indikaatorid'!S37</f>
        <v>#DIV/0!</v>
      </c>
    </row>
    <row r="23" spans="1:2" x14ac:dyDescent="0.3">
      <c r="A23" s="55" t="s">
        <v>128</v>
      </c>
      <c r="B23" s="56" t="e">
        <f>'Individuaalselt indikaatorid'!S46</f>
        <v>#DIV/0!</v>
      </c>
    </row>
    <row r="24" spans="1:2" x14ac:dyDescent="0.3">
      <c r="A24" s="55" t="s">
        <v>129</v>
      </c>
      <c r="B24" s="56" t="e">
        <f>'Individuaalselt indikaatorid'!S56</f>
        <v>#DIV/0!</v>
      </c>
    </row>
    <row r="25" spans="1:2" x14ac:dyDescent="0.3">
      <c r="A25" s="55" t="s">
        <v>107</v>
      </c>
      <c r="B25" s="56" t="e">
        <f>'Individuaalselt indikaatorid'!S63</f>
        <v>#DIV/0!</v>
      </c>
    </row>
    <row r="26" spans="1:2" x14ac:dyDescent="0.3">
      <c r="A26" s="136"/>
      <c r="B26" s="137"/>
    </row>
    <row r="27" spans="1:2" ht="207" x14ac:dyDescent="0.3">
      <c r="A27" s="50" t="s">
        <v>178</v>
      </c>
      <c r="B27" s="49" t="str">
        <f>'Individuaalselt indikaatorid'!R51</f>
        <v>1)
2) 
3)
4)
5)
6) 
7)
8)
9)
10) 
11) 
12)
13)
14)
 15)</v>
      </c>
    </row>
    <row r="28" spans="1:2" x14ac:dyDescent="0.3">
      <c r="A28" s="50"/>
      <c r="B28" s="57"/>
    </row>
    <row r="29" spans="1:2" ht="220.8" x14ac:dyDescent="0.3">
      <c r="A29" s="50" t="s">
        <v>96</v>
      </c>
      <c r="B29" s="49" t="str">
        <f>'Individuaalselt indikaatorid'!R52</f>
        <v xml:space="preserve">1)
2) 
3)
4)
5) 
6)
7)
8) 
9)
10)
11)
12)
13)
14)
15) 
</v>
      </c>
    </row>
    <row r="30" spans="1:2" x14ac:dyDescent="0.3">
      <c r="A30" s="50"/>
      <c r="B30" s="57"/>
    </row>
    <row r="31" spans="1:2" ht="220.8" x14ac:dyDescent="0.3">
      <c r="A31" s="50" t="s">
        <v>103</v>
      </c>
      <c r="B31" s="49" t="str">
        <f>'Individuaalselt indikaatorid'!R58</f>
        <v xml:space="preserve">1)
2)
3)
4)
5)
6)
7)
8)
9)
10)
11)
12)
13)
14)
15)
</v>
      </c>
    </row>
    <row r="32" spans="1:2" x14ac:dyDescent="0.3">
      <c r="A32" s="50"/>
      <c r="B32" s="57"/>
    </row>
    <row r="33" spans="1:2" ht="220.8" x14ac:dyDescent="0.3">
      <c r="A33" s="50" t="s">
        <v>104</v>
      </c>
      <c r="B33" s="49" t="str">
        <f>'Individuaalselt indikaatorid'!R59</f>
        <v xml:space="preserve">1)
2)
3)
4)
5)
6)
7)
8)
9)
10)
11)
12)
13)
14)
15)
</v>
      </c>
    </row>
    <row r="34" spans="1:2" x14ac:dyDescent="0.3">
      <c r="A34" s="138"/>
      <c r="B34" s="139"/>
    </row>
    <row r="35" spans="1:2" ht="31.2" x14ac:dyDescent="0.3">
      <c r="A35" s="58" t="s">
        <v>130</v>
      </c>
      <c r="B35" s="36" t="s">
        <v>131</v>
      </c>
    </row>
    <row r="36" spans="1:2" x14ac:dyDescent="0.3">
      <c r="A36" s="128" t="s">
        <v>132</v>
      </c>
      <c r="B36" s="129"/>
    </row>
    <row r="37" spans="1:2" ht="41.4" x14ac:dyDescent="0.3">
      <c r="A37" s="49" t="str">
        <f>'Individuaalselt indikaatorid'!T37</f>
        <v>1.
2.
3.</v>
      </c>
      <c r="B37" s="49" t="str">
        <f>'Individuaalselt indikaatorid'!U37</f>
        <v>1.
2.
3.</v>
      </c>
    </row>
    <row r="38" spans="1:2" x14ac:dyDescent="0.3">
      <c r="A38" s="128" t="s">
        <v>128</v>
      </c>
      <c r="B38" s="129"/>
    </row>
    <row r="39" spans="1:2" ht="41.4" x14ac:dyDescent="0.3">
      <c r="A39" s="49" t="str">
        <f>'Individuaalselt indikaatorid'!T46</f>
        <v>1.
2.
3.</v>
      </c>
      <c r="B39" s="49" t="str">
        <f>'Individuaalselt indikaatorid'!U46</f>
        <v>1.
2.
3.</v>
      </c>
    </row>
    <row r="40" spans="1:2" x14ac:dyDescent="0.3">
      <c r="A40" s="128" t="s">
        <v>129</v>
      </c>
      <c r="B40" s="129"/>
    </row>
    <row r="41" spans="1:2" ht="41.4" x14ac:dyDescent="0.3">
      <c r="A41" s="49" t="str">
        <f>'Individuaalselt indikaatorid'!T56</f>
        <v>1.
2.
3.</v>
      </c>
      <c r="B41" s="49" t="str">
        <f>'Individuaalselt indikaatorid'!U56</f>
        <v>1.
2.
3.</v>
      </c>
    </row>
    <row r="42" spans="1:2" x14ac:dyDescent="0.3">
      <c r="A42" s="128" t="s">
        <v>107</v>
      </c>
      <c r="B42" s="129"/>
    </row>
    <row r="43" spans="1:2" ht="55.2" x14ac:dyDescent="0.3">
      <c r="A43" s="49" t="str">
        <f>'Individuaalselt indikaatorid'!T63</f>
        <v>1.
2. 
3.</v>
      </c>
      <c r="B43" s="49" t="str">
        <f>'Individuaalselt indikaatorid'!U63</f>
        <v xml:space="preserve">1.
2.
3.
</v>
      </c>
    </row>
    <row r="44" spans="1:2" ht="45" customHeight="1" x14ac:dyDescent="0.3">
      <c r="A44" s="37"/>
      <c r="B44" s="32"/>
    </row>
    <row r="45" spans="1:2" x14ac:dyDescent="0.3">
      <c r="A45" s="32"/>
      <c r="B45" s="32"/>
    </row>
  </sheetData>
  <sheetProtection algorithmName="SHA-512" hashValue="Dk5AKaNpcGkYq6AUpFW6/X0LI44lTEPr54d8PqlLJWF9uoK69HFO0stDmt4CAxc8vAiD5ZOzfX7ymQLS1DT5HQ==" saltValue="k5nLFDIPGpijMYFl5t9aww==" spinCount="100000" sheet="1" objects="1" scenarios="1"/>
  <mergeCells count="15">
    <mergeCell ref="A36:B36"/>
    <mergeCell ref="A38:B38"/>
    <mergeCell ref="A40:B40"/>
    <mergeCell ref="A42:B42"/>
    <mergeCell ref="A11:B11"/>
    <mergeCell ref="A13:B13"/>
    <mergeCell ref="A15:B15"/>
    <mergeCell ref="A17:B17"/>
    <mergeCell ref="A20:B20"/>
    <mergeCell ref="A1:B1"/>
    <mergeCell ref="A5:B5"/>
    <mergeCell ref="A21:B21"/>
    <mergeCell ref="A34:B34"/>
    <mergeCell ref="A26:B26"/>
    <mergeCell ref="A2:B2"/>
  </mergeCells>
  <pageMargins left="0.7" right="0.7" top="0.75" bottom="0.75" header="0.3" footer="0.3"/>
  <pageSetup paperSize="9" scale="59" orientation="landscape" r:id="rId1"/>
  <rowBreaks count="2" manualBreakCount="2">
    <brk id="4" max="16383" man="1"/>
    <brk id="2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d08f87-73a0-4ae0-967e-850e1dd6bbc0" xsi:nil="true"/>
    <lcf76f155ced4ddcb4097134ff3c332f xmlns="c843cdad-c23a-44fc-8d44-d43243093219">
      <Terms xmlns="http://schemas.microsoft.com/office/infopath/2007/PartnerControls"/>
    </lcf76f155ced4ddcb4097134ff3c332f>
    <SharedWithUsers xmlns="44d08f87-73a0-4ae0-967e-850e1dd6bbc0">
      <UserInfo>
        <DisplayName>Triinu Purru</DisplayName>
        <AccountId>13</AccountId>
        <AccountType/>
      </UserInfo>
      <UserInfo>
        <DisplayName>Mai-Liis Kõpper</DisplayName>
        <AccountId>131</AccountId>
        <AccountType/>
      </UserInfo>
      <UserInfo>
        <DisplayName>Mari Raudsepp</DisplayName>
        <AccountId>15</AccountId>
        <AccountType/>
      </UserInfo>
      <UserInfo>
        <DisplayName>Epp Kerge</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8D2F25025C0934C943AA28FD4532CBB" ma:contentTypeVersion="12" ma:contentTypeDescription="Loo uus dokument" ma:contentTypeScope="" ma:versionID="3acb5b99a9d3708a86d73b61de6bdd95">
  <xsd:schema xmlns:xsd="http://www.w3.org/2001/XMLSchema" xmlns:xs="http://www.w3.org/2001/XMLSchema" xmlns:p="http://schemas.microsoft.com/office/2006/metadata/properties" xmlns:ns2="c843cdad-c23a-44fc-8d44-d43243093219" xmlns:ns3="44d08f87-73a0-4ae0-967e-850e1dd6bbc0" targetNamespace="http://schemas.microsoft.com/office/2006/metadata/properties" ma:root="true" ma:fieldsID="f1f67904efbadd20d74cb8231b42b7da" ns2:_="" ns3:_="">
    <xsd:import namespace="c843cdad-c23a-44fc-8d44-d43243093219"/>
    <xsd:import namespace="44d08f87-73a0-4ae0-967e-850e1dd6bb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43cdad-c23a-44fc-8d44-d43243093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213126fa-ca73-45bb-ba09-cd4b0a1c23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d08f87-73a0-4ae0-967e-850e1dd6bbc0"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TaxCatchAll" ma:index="14" nillable="true" ma:displayName="Taxonomy Catch All Column" ma:hidden="true" ma:list="{822bdfbd-50c2-4840-8422-7718788f27a6}" ma:internalName="TaxCatchAll" ma:showField="CatchAllData" ma:web="44d08f87-73a0-4ae0-967e-850e1dd6bb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9D66BC-1149-4630-8418-875FCBB4A7BD}">
  <ds:schemaRefs>
    <ds:schemaRef ds:uri="http://schemas.microsoft.com/office/2006/metadata/properties"/>
    <ds:schemaRef ds:uri="http://schemas.microsoft.com/office/infopath/2007/PartnerControls"/>
    <ds:schemaRef ds:uri="44d08f87-73a0-4ae0-967e-850e1dd6bbc0"/>
    <ds:schemaRef ds:uri="c843cdad-c23a-44fc-8d44-d43243093219"/>
  </ds:schemaRefs>
</ds:datastoreItem>
</file>

<file path=customXml/itemProps2.xml><?xml version="1.0" encoding="utf-8"?>
<ds:datastoreItem xmlns:ds="http://schemas.openxmlformats.org/officeDocument/2006/customXml" ds:itemID="{ED12F672-74CE-4DA8-B5F3-6FD536DE20AA}">
  <ds:schemaRefs>
    <ds:schemaRef ds:uri="http://schemas.microsoft.com/sharepoint/v3/contenttype/forms"/>
  </ds:schemaRefs>
</ds:datastoreItem>
</file>

<file path=customXml/itemProps3.xml><?xml version="1.0" encoding="utf-8"?>
<ds:datastoreItem xmlns:ds="http://schemas.openxmlformats.org/officeDocument/2006/customXml" ds:itemID="{E7179896-F1CC-4980-8E75-BB9F30AB5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43cdad-c23a-44fc-8d44-d43243093219"/>
    <ds:schemaRef ds:uri="44d08f87-73a0-4ae0-967e-850e1dd6bb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Indikaatorpuu</vt:lpstr>
      <vt:lpstr>Indikaatorpuu ja juhend</vt:lpstr>
      <vt:lpstr>Ühiselt indikaatorid </vt:lpstr>
      <vt:lpstr> KOKKUVÕTE (ühiselt)</vt:lpstr>
      <vt:lpstr>Individuaalselt indikaatorid</vt:lpstr>
      <vt:lpstr> KOKKUVÕTE (individuaalselt)</vt:lpstr>
      <vt:lpstr>'Indikaatorpuu ja juhend'!Print_Area</vt:lpstr>
      <vt:lpstr>'Individuaalselt indikaatorid'!Print_Area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Kaidy Aljama</dc:creator>
  <cp:keywords/>
  <dc:description/>
  <cp:lastModifiedBy>Mai-Liis Kõpper</cp:lastModifiedBy>
  <cp:revision/>
  <cp:lastPrinted>2024-01-29T15:52:15Z</cp:lastPrinted>
  <dcterms:created xsi:type="dcterms:W3CDTF">2021-11-29T18:43:07Z</dcterms:created>
  <dcterms:modified xsi:type="dcterms:W3CDTF">2024-01-30T06:49:13Z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0x010100B8D2F25025C0934C943AA28FD4532CBB</vt:lpwstr>
  </property>
  <property fmtid="{D5CDD505-2E9C-101B-9397-08002B2CF9AE}" pid="3" name="MediaServiceImageTags">
    <vt:lpwstr/>
  </property>
</Properties>
</file>